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D\BMI- BEARING MANUFACTURING INDIA\STOCK &amp; PLANNING\"/>
    </mc:Choice>
  </mc:AlternateContent>
  <bookViews>
    <workbookView xWindow="0" yWindow="0" windowWidth="20490" windowHeight="7155" firstSheet="1" activeTab="1"/>
  </bookViews>
  <sheets>
    <sheet name="Stock" sheetId="4" state="hidden" r:id="rId1"/>
    <sheet name="Sheet1" sheetId="5" r:id="rId2"/>
    <sheet name="Sheet2" sheetId="6" state="hidden" r:id="rId3"/>
  </sheets>
  <externalReferences>
    <externalReference r:id="rId4"/>
  </externalReferences>
  <definedNames>
    <definedName name="_xlnm._FilterDatabase" localSheetId="1" hidden="1">Sheet1!$AE$44:$AF$87</definedName>
    <definedName name="_xlnm._FilterDatabase" localSheetId="0" hidden="1">Stock!$A$9:$E$87</definedName>
    <definedName name="_xlnm.Print_Titles" localSheetId="0">Stock!$8:$8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" i="5" l="1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T58" i="5" l="1"/>
  <c r="T52" i="5"/>
  <c r="T51" i="5"/>
  <c r="T49" i="5"/>
  <c r="T35" i="5"/>
  <c r="N102" i="5"/>
  <c r="N91" i="5"/>
  <c r="N87" i="5"/>
  <c r="N81" i="5"/>
  <c r="N65" i="5"/>
  <c r="N56" i="5"/>
  <c r="N55" i="5"/>
  <c r="N53" i="5"/>
  <c r="N52" i="5"/>
  <c r="N51" i="5"/>
  <c r="N50" i="5"/>
  <c r="N32" i="5"/>
  <c r="N8" i="5"/>
  <c r="N7" i="5"/>
</calcChain>
</file>

<file path=xl/sharedStrings.xml><?xml version="1.0" encoding="utf-8"?>
<sst xmlns="http://schemas.openxmlformats.org/spreadsheetml/2006/main" count="523" uniqueCount="499">
  <si>
    <t>Bearing No</t>
  </si>
  <si>
    <t>BMI Bearings</t>
  </si>
  <si>
    <t>206 A ,flying Colours,Above Croma</t>
  </si>
  <si>
    <t>Dumping Road,Mulund (W),Mumbai-80</t>
  </si>
  <si>
    <t>India</t>
  </si>
  <si>
    <t>sales@bmibearings.com</t>
  </si>
  <si>
    <t>www.bmibearings.com</t>
  </si>
  <si>
    <t>STOCK</t>
  </si>
  <si>
    <t>Plain</t>
  </si>
  <si>
    <t>31312 L</t>
  </si>
  <si>
    <t>22205 E2RS</t>
  </si>
  <si>
    <t>22206 E2RS</t>
  </si>
  <si>
    <t>22207 E2RS</t>
  </si>
  <si>
    <t>22208 E2RS</t>
  </si>
  <si>
    <t>22209 E2RS</t>
  </si>
  <si>
    <t>22210 E2RS</t>
  </si>
  <si>
    <t>22211 E2RS</t>
  </si>
  <si>
    <t>22212 E2RS</t>
  </si>
  <si>
    <t>21308 CCW33</t>
  </si>
  <si>
    <t>21309 CCW33</t>
  </si>
  <si>
    <t>21310 CCW33</t>
  </si>
  <si>
    <t>21311 CCW33</t>
  </si>
  <si>
    <t>21311 CCKW33</t>
  </si>
  <si>
    <t>21312 CCW33</t>
  </si>
  <si>
    <t>21313 CCW33</t>
  </si>
  <si>
    <t>21313 CCKW33</t>
  </si>
  <si>
    <t>21314 CCW33</t>
  </si>
  <si>
    <t>21315 CCW33</t>
  </si>
  <si>
    <t>21315 CCKW33</t>
  </si>
  <si>
    <t>21316 CCW33</t>
  </si>
  <si>
    <t>22208 CCW33</t>
  </si>
  <si>
    <t>22208 CCKW33</t>
  </si>
  <si>
    <t>22209 CCW33</t>
  </si>
  <si>
    <t>22209 CCKW33</t>
  </si>
  <si>
    <t>22210 CCW33</t>
  </si>
  <si>
    <t>22210 CCKW33</t>
  </si>
  <si>
    <t>22211 CCW33</t>
  </si>
  <si>
    <t>22211 EW33</t>
  </si>
  <si>
    <t>22211 CCKW33</t>
  </si>
  <si>
    <t>22212 CCW33</t>
  </si>
  <si>
    <t>22212 CCKW33</t>
  </si>
  <si>
    <t>22213 CCW33</t>
  </si>
  <si>
    <t>22213 CCKW33</t>
  </si>
  <si>
    <t>22214 CCW33</t>
  </si>
  <si>
    <t>22214 CCKW33</t>
  </si>
  <si>
    <t>22215 CCW33</t>
  </si>
  <si>
    <t>22215 CCKW33</t>
  </si>
  <si>
    <t>22216 CCW33</t>
  </si>
  <si>
    <t>22216 CCKW33</t>
  </si>
  <si>
    <t>22217 CCW33</t>
  </si>
  <si>
    <t>22217 CCKW33</t>
  </si>
  <si>
    <t>22218 CCW33</t>
  </si>
  <si>
    <t>22218 EW33</t>
  </si>
  <si>
    <t>22218 CCKW33</t>
  </si>
  <si>
    <t>22219 CCW33</t>
  </si>
  <si>
    <t>22219 CCKW33</t>
  </si>
  <si>
    <t>22220 CCW33</t>
  </si>
  <si>
    <t>22220 CCKW33</t>
  </si>
  <si>
    <t>22222 CCW33</t>
  </si>
  <si>
    <t>22222 CCKW33</t>
  </si>
  <si>
    <t>22224 CCW33</t>
  </si>
  <si>
    <t>22226 CCW33</t>
  </si>
  <si>
    <t>22226 CCKW33</t>
  </si>
  <si>
    <t>22228 CCW33</t>
  </si>
  <si>
    <t>22308 CCW33</t>
  </si>
  <si>
    <t>22308 CCKW33</t>
  </si>
  <si>
    <t>22309 CCW33</t>
  </si>
  <si>
    <t>22310 CCW33</t>
  </si>
  <si>
    <t>22310 CCKW33</t>
  </si>
  <si>
    <t>22311 CCKW33</t>
  </si>
  <si>
    <t>22312 CCW33</t>
  </si>
  <si>
    <t>22312 CCKW33</t>
  </si>
  <si>
    <t>22313 CCW33</t>
  </si>
  <si>
    <t>22313 CCKW33</t>
  </si>
  <si>
    <t>22314 CCW33</t>
  </si>
  <si>
    <t>22314 CCKW33</t>
  </si>
  <si>
    <t>22315 CCW33</t>
  </si>
  <si>
    <t>22316 CCW33</t>
  </si>
  <si>
    <t>22316 CCKW33</t>
  </si>
  <si>
    <t>22317 CCKW33</t>
  </si>
  <si>
    <t>22318 CCW33</t>
  </si>
  <si>
    <t>22318 CCKW33</t>
  </si>
  <si>
    <t>22320 CCW33</t>
  </si>
  <si>
    <t>22320 CCKW33</t>
  </si>
  <si>
    <t>23022 MW33</t>
  </si>
  <si>
    <t>23024 MW33</t>
  </si>
  <si>
    <t>23024 MKW33</t>
  </si>
  <si>
    <t>23026 MW33</t>
  </si>
  <si>
    <t>23028 MW33</t>
  </si>
  <si>
    <t>23030 MW33</t>
  </si>
  <si>
    <t>23030 MKW33</t>
  </si>
  <si>
    <t>23032 MW33</t>
  </si>
  <si>
    <t>23032 MKW33</t>
  </si>
  <si>
    <t>23120 MW33</t>
  </si>
  <si>
    <t>23122 MW33</t>
  </si>
  <si>
    <t>23124 MW33</t>
  </si>
  <si>
    <t>23126 MW33</t>
  </si>
  <si>
    <t>23128 MW33</t>
  </si>
  <si>
    <t>23130 MW33</t>
  </si>
  <si>
    <t>23218 MW33</t>
  </si>
  <si>
    <t>23220 MW33</t>
  </si>
  <si>
    <t>23222 MW33</t>
  </si>
  <si>
    <t>23224 MW33</t>
  </si>
  <si>
    <t>23226 MW33</t>
  </si>
  <si>
    <t>24024 MW33</t>
  </si>
  <si>
    <t>24026 MW33</t>
  </si>
  <si>
    <t>24028 MW33</t>
  </si>
  <si>
    <t>24028 MKW33</t>
  </si>
  <si>
    <t>24030 MW33</t>
  </si>
  <si>
    <t>24030 MKW33</t>
  </si>
  <si>
    <t>24032 MW33</t>
  </si>
  <si>
    <t>24032 MKW33</t>
  </si>
  <si>
    <t xml:space="preserve">30204 </t>
  </si>
  <si>
    <t xml:space="preserve">30205 </t>
  </si>
  <si>
    <t xml:space="preserve">30207 </t>
  </si>
  <si>
    <t xml:space="preserve">30208 </t>
  </si>
  <si>
    <t xml:space="preserve">30209 </t>
  </si>
  <si>
    <t xml:space="preserve">30210 </t>
  </si>
  <si>
    <t xml:space="preserve">30211 </t>
  </si>
  <si>
    <t xml:space="preserve">30213 </t>
  </si>
  <si>
    <t xml:space="preserve">30214 </t>
  </si>
  <si>
    <t xml:space="preserve">30215 </t>
  </si>
  <si>
    <t xml:space="preserve">30216 </t>
  </si>
  <si>
    <t xml:space="preserve">30217 </t>
  </si>
  <si>
    <t xml:space="preserve">30220 </t>
  </si>
  <si>
    <t xml:space="preserve">30221 </t>
  </si>
  <si>
    <t xml:space="preserve">30302 </t>
  </si>
  <si>
    <t xml:space="preserve">30305 </t>
  </si>
  <si>
    <t xml:space="preserve">30306 </t>
  </si>
  <si>
    <t xml:space="preserve">30308 </t>
  </si>
  <si>
    <t xml:space="preserve">30309 </t>
  </si>
  <si>
    <t xml:space="preserve">30310 </t>
  </si>
  <si>
    <t xml:space="preserve">30311 </t>
  </si>
  <si>
    <t xml:space="preserve">30312 </t>
  </si>
  <si>
    <t xml:space="preserve">30315 </t>
  </si>
  <si>
    <t>32011 X</t>
  </si>
  <si>
    <t xml:space="preserve">32013 </t>
  </si>
  <si>
    <t xml:space="preserve">32014 </t>
  </si>
  <si>
    <t>32016 X</t>
  </si>
  <si>
    <t xml:space="preserve">32017 </t>
  </si>
  <si>
    <t xml:space="preserve">32018 </t>
  </si>
  <si>
    <t xml:space="preserve">32019 </t>
  </si>
  <si>
    <t xml:space="preserve">32020 </t>
  </si>
  <si>
    <t>32020 L</t>
  </si>
  <si>
    <t xml:space="preserve">32021 </t>
  </si>
  <si>
    <t>32022 X</t>
  </si>
  <si>
    <t xml:space="preserve">32024 </t>
  </si>
  <si>
    <t xml:space="preserve">32026 </t>
  </si>
  <si>
    <t xml:space="preserve">32207 </t>
  </si>
  <si>
    <t xml:space="preserve">32208 </t>
  </si>
  <si>
    <t xml:space="preserve">32209 </t>
  </si>
  <si>
    <t xml:space="preserve">32210 </t>
  </si>
  <si>
    <t xml:space="preserve">32211 </t>
  </si>
  <si>
    <t xml:space="preserve">32212 </t>
  </si>
  <si>
    <t xml:space="preserve">32213 </t>
  </si>
  <si>
    <t xml:space="preserve">32214 </t>
  </si>
  <si>
    <t xml:space="preserve">32215 </t>
  </si>
  <si>
    <t xml:space="preserve">32216 </t>
  </si>
  <si>
    <t xml:space="preserve">32217 </t>
  </si>
  <si>
    <t xml:space="preserve">32218 </t>
  </si>
  <si>
    <t xml:space="preserve">32219 </t>
  </si>
  <si>
    <t xml:space="preserve">32220 </t>
  </si>
  <si>
    <t xml:space="preserve">32221 </t>
  </si>
  <si>
    <t xml:space="preserve">32222 </t>
  </si>
  <si>
    <t xml:space="preserve">32305 </t>
  </si>
  <si>
    <t xml:space="preserve">32307 </t>
  </si>
  <si>
    <t xml:space="preserve">32308 </t>
  </si>
  <si>
    <t xml:space="preserve">32309 </t>
  </si>
  <si>
    <t xml:space="preserve">32310 </t>
  </si>
  <si>
    <t xml:space="preserve">32311 </t>
  </si>
  <si>
    <t xml:space="preserve">32312 </t>
  </si>
  <si>
    <t xml:space="preserve">32313 </t>
  </si>
  <si>
    <t>32313 BA</t>
  </si>
  <si>
    <t xml:space="preserve">32314 </t>
  </si>
  <si>
    <t>32314 BA</t>
  </si>
  <si>
    <t xml:space="preserve">32315 </t>
  </si>
  <si>
    <t xml:space="preserve">32316 </t>
  </si>
  <si>
    <t xml:space="preserve">32924 </t>
  </si>
  <si>
    <t xml:space="preserve">33010 </t>
  </si>
  <si>
    <t xml:space="preserve">33012 </t>
  </si>
  <si>
    <t>33014 M</t>
  </si>
  <si>
    <t xml:space="preserve">33015 </t>
  </si>
  <si>
    <t xml:space="preserve">33018 </t>
  </si>
  <si>
    <t xml:space="preserve">33019 </t>
  </si>
  <si>
    <t xml:space="preserve">33020 </t>
  </si>
  <si>
    <t xml:space="preserve">33021 </t>
  </si>
  <si>
    <t xml:space="preserve">33022 </t>
  </si>
  <si>
    <t xml:space="preserve">33024 </t>
  </si>
  <si>
    <t xml:space="preserve">33109 </t>
  </si>
  <si>
    <t xml:space="preserve">33111 </t>
  </si>
  <si>
    <t xml:space="preserve">33113 </t>
  </si>
  <si>
    <t xml:space="preserve">33114 </t>
  </si>
  <si>
    <t xml:space="preserve">33115 </t>
  </si>
  <si>
    <t xml:space="preserve">33116 </t>
  </si>
  <si>
    <t xml:space="preserve">33117 </t>
  </si>
  <si>
    <t xml:space="preserve">33118 </t>
  </si>
  <si>
    <t xml:space="preserve">33207 </t>
  </si>
  <si>
    <t xml:space="preserve">33208 </t>
  </si>
  <si>
    <t xml:space="preserve">33209 </t>
  </si>
  <si>
    <t xml:space="preserve">33210 </t>
  </si>
  <si>
    <t xml:space="preserve">33211 </t>
  </si>
  <si>
    <t xml:space="preserve">33212 </t>
  </si>
  <si>
    <t xml:space="preserve">33213 </t>
  </si>
  <si>
    <t xml:space="preserve">33214 </t>
  </si>
  <si>
    <t xml:space="preserve">33215 </t>
  </si>
  <si>
    <t xml:space="preserve">33216 </t>
  </si>
  <si>
    <t xml:space="preserve">33217 </t>
  </si>
  <si>
    <t xml:space="preserve">33220 </t>
  </si>
  <si>
    <t xml:space="preserve">51104 </t>
  </si>
  <si>
    <t xml:space="preserve">51105 </t>
  </si>
  <si>
    <t xml:space="preserve">51106 </t>
  </si>
  <si>
    <t xml:space="preserve">51107 </t>
  </si>
  <si>
    <t xml:space="preserve">51108 </t>
  </si>
  <si>
    <t xml:space="preserve">51109 </t>
  </si>
  <si>
    <t xml:space="preserve">51110 </t>
  </si>
  <si>
    <t xml:space="preserve">51111 </t>
  </si>
  <si>
    <t xml:space="preserve">51112 </t>
  </si>
  <si>
    <t xml:space="preserve">51322 </t>
  </si>
  <si>
    <t xml:space="preserve">62305 </t>
  </si>
  <si>
    <t xml:space="preserve">11590/20 </t>
  </si>
  <si>
    <t xml:space="preserve">11949/10 </t>
  </si>
  <si>
    <t xml:space="preserve">12092E/11092E </t>
  </si>
  <si>
    <t xml:space="preserve">14137/276 </t>
  </si>
  <si>
    <t xml:space="preserve">14137A/276 </t>
  </si>
  <si>
    <t xml:space="preserve">15123/245 </t>
  </si>
  <si>
    <t xml:space="preserve">1988/22 </t>
  </si>
  <si>
    <t xml:space="preserve">204043/10 </t>
  </si>
  <si>
    <t xml:space="preserve">212049/10 </t>
  </si>
  <si>
    <t xml:space="preserve">212049/11 </t>
  </si>
  <si>
    <t xml:space="preserve">24780/20 </t>
  </si>
  <si>
    <t xml:space="preserve">25590/20 </t>
  </si>
  <si>
    <t xml:space="preserve">25877/21 </t>
  </si>
  <si>
    <t xml:space="preserve">2788/20 </t>
  </si>
  <si>
    <t xml:space="preserve">28580/28521 </t>
  </si>
  <si>
    <t xml:space="preserve">30312D/31312 </t>
  </si>
  <si>
    <t xml:space="preserve">30313D/31313 </t>
  </si>
  <si>
    <t xml:space="preserve">30314A </t>
  </si>
  <si>
    <t xml:space="preserve">30314D/31314 </t>
  </si>
  <si>
    <t xml:space="preserve">30317D/31317 </t>
  </si>
  <si>
    <t xml:space="preserve">320/32X </t>
  </si>
  <si>
    <t xml:space="preserve">320/332X </t>
  </si>
  <si>
    <t xml:space="preserve">32022X/528946 </t>
  </si>
  <si>
    <t xml:space="preserve">331933(L23206D) </t>
  </si>
  <si>
    <t xml:space="preserve">3780/20 </t>
  </si>
  <si>
    <t xml:space="preserve">3782/20 </t>
  </si>
  <si>
    <t xml:space="preserve">387/82 </t>
  </si>
  <si>
    <t xml:space="preserve">39580/20 </t>
  </si>
  <si>
    <t xml:space="preserve">395A/94A </t>
  </si>
  <si>
    <t xml:space="preserve">3982/20 </t>
  </si>
  <si>
    <t xml:space="preserve">3984/3920 </t>
  </si>
  <si>
    <t xml:space="preserve">462/453 </t>
  </si>
  <si>
    <t xml:space="preserve">47487/20 </t>
  </si>
  <si>
    <t xml:space="preserve">47487/420X </t>
  </si>
  <si>
    <t xml:space="preserve">47687/20 </t>
  </si>
  <si>
    <t xml:space="preserve">48548/10 </t>
  </si>
  <si>
    <t xml:space="preserve">497/93 </t>
  </si>
  <si>
    <t xml:space="preserve">501349/10 </t>
  </si>
  <si>
    <t xml:space="preserve">528983B/528983B </t>
  </si>
  <si>
    <t xml:space="preserve">529084A/529084D </t>
  </si>
  <si>
    <t xml:space="preserve">534565/528983 </t>
  </si>
  <si>
    <t xml:space="preserve">535/532A </t>
  </si>
  <si>
    <t xml:space="preserve">535/K532A </t>
  </si>
  <si>
    <t xml:space="preserve">55200C/437 </t>
  </si>
  <si>
    <t xml:space="preserve">565/562 </t>
  </si>
  <si>
    <t xml:space="preserve">566/563 </t>
  </si>
  <si>
    <t xml:space="preserve">580/572 </t>
  </si>
  <si>
    <t xml:space="preserve">594/92A </t>
  </si>
  <si>
    <t xml:space="preserve">6379/20 </t>
  </si>
  <si>
    <t xml:space="preserve">663/653 </t>
  </si>
  <si>
    <t xml:space="preserve">67048/10 </t>
  </si>
  <si>
    <t xml:space="preserve">683/72 </t>
  </si>
  <si>
    <t xml:space="preserve">685/672 </t>
  </si>
  <si>
    <t xml:space="preserve">72212/487 </t>
  </si>
  <si>
    <t xml:space="preserve">780/72 </t>
  </si>
  <si>
    <t xml:space="preserve">803146/10 </t>
  </si>
  <si>
    <t xml:space="preserve">H715334/11 </t>
  </si>
  <si>
    <t xml:space="preserve">H715343/11 </t>
  </si>
  <si>
    <t xml:space="preserve">HM218248/10 </t>
  </si>
  <si>
    <t xml:space="preserve">HM220149/10 </t>
  </si>
  <si>
    <t xml:space="preserve">HM518445/10 </t>
  </si>
  <si>
    <t xml:space="preserve">HM803149/12 </t>
  </si>
  <si>
    <t xml:space="preserve">HM807046/10 </t>
  </si>
  <si>
    <t xml:space="preserve">HM903249/10 </t>
  </si>
  <si>
    <t xml:space="preserve">JF9549/10 </t>
  </si>
  <si>
    <t xml:space="preserve">JH415647/10 </t>
  </si>
  <si>
    <t xml:space="preserve">JHM522649/10 </t>
  </si>
  <si>
    <t xml:space="preserve">JM716649/10 </t>
  </si>
  <si>
    <t xml:space="preserve">JT9049/10 </t>
  </si>
  <si>
    <t xml:space="preserve">L44649/10 </t>
  </si>
  <si>
    <t xml:space="preserve">LM11749/10 </t>
  </si>
  <si>
    <t xml:space="preserve">LM11949/10 </t>
  </si>
  <si>
    <t xml:space="preserve">LM48548/10 </t>
  </si>
  <si>
    <t xml:space="preserve">LM501349/10 </t>
  </si>
  <si>
    <t xml:space="preserve">LM603049/11 </t>
  </si>
  <si>
    <t xml:space="preserve">M12649/10 </t>
  </si>
  <si>
    <t>22212 EW33</t>
  </si>
  <si>
    <t>22213 EW33</t>
  </si>
  <si>
    <t>22214 EW33</t>
  </si>
  <si>
    <t>22215 EW33</t>
  </si>
  <si>
    <t>6001 C3</t>
  </si>
  <si>
    <t>6004 2RSR C3</t>
  </si>
  <si>
    <t>6004 C3</t>
  </si>
  <si>
    <t>6007 C3</t>
  </si>
  <si>
    <t>6007 2RSR C3</t>
  </si>
  <si>
    <t>6007RSR C3</t>
  </si>
  <si>
    <t>6200RSR</t>
  </si>
  <si>
    <t>6201 C3</t>
  </si>
  <si>
    <t>6201 RSR</t>
  </si>
  <si>
    <t>6203 2RSR C3</t>
  </si>
  <si>
    <t>6205 2RSR</t>
  </si>
  <si>
    <t>6205 2RSR C3</t>
  </si>
  <si>
    <t>6205 C3</t>
  </si>
  <si>
    <t>6205 RSR C3</t>
  </si>
  <si>
    <t>6206 2RSR C4</t>
  </si>
  <si>
    <t>6206 C4</t>
  </si>
  <si>
    <t xml:space="preserve">6207 2RSR </t>
  </si>
  <si>
    <t>6208ZZC3</t>
  </si>
  <si>
    <t>6208Z</t>
  </si>
  <si>
    <t>6211.2RSR</t>
  </si>
  <si>
    <t>6300RSR</t>
  </si>
  <si>
    <t>6301 RSR (PAIR)</t>
  </si>
  <si>
    <t>6302 C3</t>
  </si>
  <si>
    <t>6303 2RSR C3</t>
  </si>
  <si>
    <t>6305 C3</t>
  </si>
  <si>
    <t>6308 C3</t>
  </si>
  <si>
    <t>6308 N C3</t>
  </si>
  <si>
    <t>6308Z</t>
  </si>
  <si>
    <t>6309ZZ</t>
  </si>
  <si>
    <t>6309 C3</t>
  </si>
  <si>
    <t>6310 ZZC3</t>
  </si>
  <si>
    <t>6311 ZZC3</t>
  </si>
  <si>
    <t>NU 2209 MN</t>
  </si>
  <si>
    <t>NU 307 MNW</t>
  </si>
  <si>
    <t>NU 309 N</t>
  </si>
  <si>
    <t>NUP309EN.JP1</t>
  </si>
  <si>
    <t>LJ5</t>
  </si>
  <si>
    <t>MRJA3.1/4</t>
  </si>
  <si>
    <t>MJ3.1/4</t>
  </si>
  <si>
    <t>XLRJ4.1/4</t>
  </si>
  <si>
    <t>XLJ5.1/2</t>
  </si>
  <si>
    <t>MRJ3.1/2</t>
  </si>
  <si>
    <t>MJ3.1/2</t>
  </si>
  <si>
    <t>LRJA5</t>
  </si>
  <si>
    <t>LRJ5</t>
  </si>
  <si>
    <t>LJT4.1/2</t>
  </si>
  <si>
    <t>LJT3.1/4</t>
  </si>
  <si>
    <t>XLRJ4.1/2</t>
  </si>
  <si>
    <t>XLJ3.1/2</t>
  </si>
  <si>
    <t>MJ4.1/2</t>
  </si>
  <si>
    <t>QJM4</t>
  </si>
  <si>
    <t>MRJ4</t>
  </si>
  <si>
    <t>MJ3.3/4</t>
  </si>
  <si>
    <t>MRJA3</t>
  </si>
  <si>
    <t>MRJ3</t>
  </si>
  <si>
    <t>MJT3</t>
  </si>
  <si>
    <t>MJ3</t>
  </si>
  <si>
    <t>MRJA2.3/4</t>
  </si>
  <si>
    <t>MJT2.3/4</t>
  </si>
  <si>
    <t>MJ2.3/4M</t>
  </si>
  <si>
    <t>LRJA5.1/2</t>
  </si>
  <si>
    <t>LRJ5.1/2</t>
  </si>
  <si>
    <t>LJ5.1/2</t>
  </si>
  <si>
    <t>LJT4</t>
  </si>
  <si>
    <t>LJT3.1/2</t>
  </si>
  <si>
    <t>LRJ3</t>
  </si>
  <si>
    <t>LJT1.3/4</t>
  </si>
  <si>
    <t>LJT1.7/8</t>
  </si>
  <si>
    <t>NLJ3/4</t>
  </si>
  <si>
    <t>NLJ7/8</t>
  </si>
  <si>
    <t>NMJ1</t>
  </si>
  <si>
    <t>NMJ1.5/8</t>
  </si>
  <si>
    <t>XLJ1.3/4</t>
  </si>
  <si>
    <t>XLT4</t>
  </si>
  <si>
    <t>NLJ1</t>
  </si>
  <si>
    <t>NMJ1.1/4</t>
  </si>
  <si>
    <t>MRJ 2 1/4</t>
  </si>
  <si>
    <t>Part Nu</t>
  </si>
  <si>
    <t>mbe</t>
  </si>
  <si>
    <t>r Stock</t>
  </si>
  <si>
    <t>Quan</t>
  </si>
  <si>
    <t>tity Par</t>
  </si>
  <si>
    <t>t Number Stock Quantity Part Number Stock Quantity</t>
  </si>
  <si>
    <t>SN 505</t>
  </si>
  <si>
    <t>SNA 505</t>
  </si>
  <si>
    <t>SNH 505</t>
  </si>
  <si>
    <t>SN 506</t>
  </si>
  <si>
    <t>SNA 506</t>
  </si>
  <si>
    <t>SNH 506</t>
  </si>
  <si>
    <t>SN 507</t>
  </si>
  <si>
    <t>SNA 507</t>
  </si>
  <si>
    <t>SNH 507</t>
  </si>
  <si>
    <t>SN 508</t>
  </si>
  <si>
    <t>SNA 508</t>
  </si>
  <si>
    <t>SNH 508</t>
  </si>
  <si>
    <t>SN 509</t>
  </si>
  <si>
    <t>SNA 509</t>
  </si>
  <si>
    <t>SNH 509</t>
  </si>
  <si>
    <t>SN 510</t>
  </si>
  <si>
    <t>SNA 510</t>
  </si>
  <si>
    <t>SNH 510</t>
  </si>
  <si>
    <t>SN 511</t>
  </si>
  <si>
    <t>SNA 511</t>
  </si>
  <si>
    <t>SNH 511</t>
  </si>
  <si>
    <t>SN 512</t>
  </si>
  <si>
    <t>SNA 512</t>
  </si>
  <si>
    <t>SNH 512</t>
  </si>
  <si>
    <t>SN 513</t>
  </si>
  <si>
    <t>SNA 513</t>
  </si>
  <si>
    <t>SN 514</t>
  </si>
  <si>
    <t>SNA 514</t>
  </si>
  <si>
    <t>SN 515</t>
  </si>
  <si>
    <t>SNA 515</t>
  </si>
  <si>
    <t>SNH 515</t>
  </si>
  <si>
    <t>SN 516</t>
  </si>
  <si>
    <t>SNA 516</t>
  </si>
  <si>
    <t>SN 517</t>
  </si>
  <si>
    <t>SNA 517</t>
  </si>
  <si>
    <t>SNH 517</t>
  </si>
  <si>
    <t>SN 518</t>
  </si>
  <si>
    <t>SNA 518</t>
  </si>
  <si>
    <t>SN 519</t>
  </si>
  <si>
    <t>SNA 519</t>
  </si>
  <si>
    <t>SN 520</t>
  </si>
  <si>
    <t>SNA 520</t>
  </si>
  <si>
    <t>SN 522</t>
  </si>
  <si>
    <t>SNA 522</t>
  </si>
  <si>
    <t>SN 524</t>
  </si>
  <si>
    <t>SNA 524</t>
  </si>
  <si>
    <t>SN 526</t>
  </si>
  <si>
    <t>SNA 526</t>
  </si>
  <si>
    <t>SN 528</t>
  </si>
  <si>
    <t>SNA 528</t>
  </si>
  <si>
    <t>SN 530</t>
  </si>
  <si>
    <t>SNA 530</t>
  </si>
  <si>
    <t>SN 532</t>
  </si>
  <si>
    <t>SNA 532</t>
  </si>
  <si>
    <t>SAF 505</t>
  </si>
  <si>
    <t>SAF 506</t>
  </si>
  <si>
    <t>SAF 507</t>
  </si>
  <si>
    <t>SAF 508</t>
  </si>
  <si>
    <t>SAF 509</t>
  </si>
  <si>
    <t>SAF 510</t>
  </si>
  <si>
    <t>SNL 513</t>
  </si>
  <si>
    <t>SAF 511</t>
  </si>
  <si>
    <t>SNL 514</t>
  </si>
  <si>
    <t>SAF 512</t>
  </si>
  <si>
    <t>SNL 515</t>
  </si>
  <si>
    <t>SAF 513</t>
  </si>
  <si>
    <t>SAF 514</t>
  </si>
  <si>
    <t>SNL 517</t>
  </si>
  <si>
    <t>SAF 515</t>
  </si>
  <si>
    <t>SAF 516</t>
  </si>
  <si>
    <t>SNL 519</t>
  </si>
  <si>
    <t>SAF 517</t>
  </si>
  <si>
    <t>SNL 520</t>
  </si>
  <si>
    <t>SAF 518</t>
  </si>
  <si>
    <t>SNL 522</t>
  </si>
  <si>
    <t>SAF 519</t>
  </si>
  <si>
    <t>SNL 524</t>
  </si>
  <si>
    <t>SAF 520</t>
  </si>
  <si>
    <t>SNL 526</t>
  </si>
  <si>
    <t>SAF 522</t>
  </si>
  <si>
    <t>SNL 528</t>
  </si>
  <si>
    <t>SAF 524</t>
  </si>
  <si>
    <t>SNL 530</t>
  </si>
  <si>
    <t>SAF 526</t>
  </si>
  <si>
    <t>SNL 532</t>
  </si>
  <si>
    <t>SAF 528</t>
  </si>
  <si>
    <t>SAF 530</t>
  </si>
  <si>
    <t>SNL 508</t>
  </si>
  <si>
    <t>SNL 509</t>
  </si>
  <si>
    <t>SNL 510</t>
  </si>
  <si>
    <t>SNL 511</t>
  </si>
  <si>
    <t>SNL 512</t>
  </si>
  <si>
    <t xml:space="preserve">SNH 513 </t>
  </si>
  <si>
    <t xml:space="preserve">SNH 514 </t>
  </si>
  <si>
    <t xml:space="preserve">SNH 518 </t>
  </si>
  <si>
    <t xml:space="preserve">SNH 519 </t>
  </si>
  <si>
    <t xml:space="preserve">SNH 520 </t>
  </si>
  <si>
    <t xml:space="preserve">SNH 522 </t>
  </si>
  <si>
    <t xml:space="preserve">SNH 524 </t>
  </si>
  <si>
    <t xml:space="preserve">SNH 526 </t>
  </si>
  <si>
    <t xml:space="preserve">SNH 528 </t>
  </si>
  <si>
    <t xml:space="preserve">SNH 530 </t>
  </si>
  <si>
    <t xml:space="preserve">SNH 532 </t>
  </si>
  <si>
    <t xml:space="preserve">SNH 516 </t>
  </si>
  <si>
    <t>SNL 518</t>
  </si>
  <si>
    <t>SNL 516</t>
  </si>
  <si>
    <t>Sealed Sphrical</t>
  </si>
  <si>
    <t>E type</t>
  </si>
  <si>
    <t>Spherical-Brass cage</t>
  </si>
  <si>
    <t>Spherical -Steel Cage</t>
  </si>
  <si>
    <t>Inch Taper</t>
  </si>
  <si>
    <t>Ball Bearing</t>
  </si>
  <si>
    <t>Cylinderical</t>
  </si>
  <si>
    <t>Imperial</t>
  </si>
  <si>
    <t>SN, SNA, SNH, 
SNL, SAF SERIES STOCK LIST</t>
  </si>
  <si>
    <t>Thrust</t>
  </si>
  <si>
    <t xml:space="preserve">Taper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</si>
</sst>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6"/>
      <color rgb="FF00000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6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/>
    <xf numFmtId="0" fontId="0" fillId="2" borderId="0" xfId="0" applyFill="1" applyBorder="1" applyAlignment="1">
      <alignment horizontal="left" inden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1" applyFont="1" applyFill="1" applyAlignment="1">
      <alignment horizontal="right"/>
    </xf>
    <xf numFmtId="0" fontId="3" fillId="2" borderId="0" xfId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0" fillId="0" borderId="0" xfId="0" applyFont="1"/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12" xfId="3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2085975</xdr:colOff>
      <xdr:row>5</xdr:row>
      <xdr:rowOff>186426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85974" cy="13294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%20Stocklist%20files%20_%20Marc%20_%20JVR%20_%20PD%20_%20Daso/jvr-01.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.2014"/>
      <sheetName val="BSR STOCK"/>
      <sheetName val="Sheet1"/>
    </sheetNames>
    <sheetDataSet>
      <sheetData sheetId="0">
        <row r="8">
          <cell r="IP8">
            <v>800</v>
          </cell>
        </row>
        <row r="9">
          <cell r="IP9">
            <v>4337</v>
          </cell>
        </row>
        <row r="10">
          <cell r="IP10">
            <v>1500</v>
          </cell>
        </row>
        <row r="12">
          <cell r="IP12">
            <v>11</v>
          </cell>
        </row>
        <row r="13">
          <cell r="IP13">
            <v>128</v>
          </cell>
        </row>
        <row r="14">
          <cell r="IP14">
            <v>2383</v>
          </cell>
        </row>
        <row r="15">
          <cell r="IP15">
            <v>4591</v>
          </cell>
        </row>
        <row r="19">
          <cell r="IP19">
            <v>2150</v>
          </cell>
        </row>
        <row r="20">
          <cell r="IP20">
            <v>1471</v>
          </cell>
        </row>
        <row r="22">
          <cell r="IP22">
            <v>1609</v>
          </cell>
        </row>
        <row r="25">
          <cell r="IP25">
            <v>2866</v>
          </cell>
        </row>
        <row r="28">
          <cell r="IP28">
            <v>98</v>
          </cell>
        </row>
        <row r="30">
          <cell r="IP30">
            <v>446</v>
          </cell>
        </row>
        <row r="31">
          <cell r="IP31">
            <v>5</v>
          </cell>
        </row>
        <row r="32">
          <cell r="IP32">
            <v>4474</v>
          </cell>
        </row>
        <row r="34">
          <cell r="IP34">
            <v>1189</v>
          </cell>
        </row>
        <row r="35">
          <cell r="IP35">
            <v>1574</v>
          </cell>
        </row>
        <row r="36">
          <cell r="IP36">
            <v>58</v>
          </cell>
        </row>
        <row r="38">
          <cell r="IP38">
            <v>325</v>
          </cell>
        </row>
        <row r="39">
          <cell r="IP39">
            <v>997</v>
          </cell>
        </row>
        <row r="40">
          <cell r="IP40">
            <v>1372</v>
          </cell>
        </row>
        <row r="41">
          <cell r="IP41">
            <v>8</v>
          </cell>
        </row>
        <row r="42">
          <cell r="IP42">
            <v>71</v>
          </cell>
        </row>
        <row r="43">
          <cell r="IP43">
            <v>80</v>
          </cell>
        </row>
        <row r="45">
          <cell r="IP45">
            <v>6560</v>
          </cell>
        </row>
        <row r="47">
          <cell r="IP47">
            <v>1400</v>
          </cell>
        </row>
        <row r="48">
          <cell r="IP48">
            <v>588</v>
          </cell>
        </row>
        <row r="49">
          <cell r="IP49">
            <v>1109</v>
          </cell>
        </row>
        <row r="51">
          <cell r="IP51">
            <v>2142</v>
          </cell>
        </row>
        <row r="53">
          <cell r="IP53">
            <v>92</v>
          </cell>
        </row>
        <row r="54">
          <cell r="IP54">
            <v>554</v>
          </cell>
        </row>
        <row r="55">
          <cell r="IP55">
            <v>318</v>
          </cell>
        </row>
        <row r="56">
          <cell r="IP56">
            <v>656</v>
          </cell>
        </row>
        <row r="57">
          <cell r="IP57">
            <v>422</v>
          </cell>
        </row>
        <row r="58">
          <cell r="IP58">
            <v>733</v>
          </cell>
        </row>
        <row r="59">
          <cell r="IP59">
            <v>462</v>
          </cell>
        </row>
        <row r="60">
          <cell r="IP60">
            <v>643</v>
          </cell>
        </row>
        <row r="61">
          <cell r="IP61">
            <v>795</v>
          </cell>
        </row>
        <row r="62">
          <cell r="IP62">
            <v>697</v>
          </cell>
        </row>
        <row r="63">
          <cell r="IP63">
            <v>836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7" sqref="E17"/>
    </sheetView>
  </sheetViews>
  <sheetFormatPr defaultRowHeight="15" x14ac:dyDescent="0.25"/>
  <cols>
    <col min="1" max="1" width="37.42578125" style="1" customWidth="1"/>
    <col min="2" max="2" width="22.85546875" style="10" customWidth="1"/>
    <col min="5" max="5" width="23.28515625" customWidth="1"/>
  </cols>
  <sheetData>
    <row r="1" spans="1:5" x14ac:dyDescent="0.25">
      <c r="A1" s="2"/>
      <c r="B1" s="6"/>
      <c r="C1" s="3"/>
      <c r="D1" s="3"/>
      <c r="E1" s="3"/>
    </row>
    <row r="2" spans="1:5" ht="18.75" x14ac:dyDescent="0.3">
      <c r="A2" s="4"/>
      <c r="B2" s="7" t="s">
        <v>1</v>
      </c>
      <c r="C2" s="3"/>
      <c r="D2" s="3"/>
      <c r="E2" s="3"/>
    </row>
    <row r="3" spans="1:5" ht="18.75" x14ac:dyDescent="0.3">
      <c r="A3" s="2"/>
      <c r="B3" s="7" t="s">
        <v>2</v>
      </c>
      <c r="C3" s="3"/>
      <c r="D3" s="3"/>
      <c r="E3" s="3"/>
    </row>
    <row r="4" spans="1:5" ht="18.75" x14ac:dyDescent="0.3">
      <c r="A4" s="5"/>
      <c r="B4" s="7" t="s">
        <v>3</v>
      </c>
      <c r="C4" s="3"/>
      <c r="D4" s="3"/>
      <c r="E4" s="3"/>
    </row>
    <row r="5" spans="1:5" ht="18.75" x14ac:dyDescent="0.3">
      <c r="A5" s="5"/>
      <c r="B5" s="7" t="s">
        <v>4</v>
      </c>
      <c r="C5" s="3"/>
      <c r="D5" s="3"/>
      <c r="E5" s="3"/>
    </row>
    <row r="6" spans="1:5" ht="18.75" x14ac:dyDescent="0.3">
      <c r="A6" s="5"/>
      <c r="B6" s="8" t="s">
        <v>5</v>
      </c>
      <c r="C6" s="3"/>
      <c r="D6" s="3"/>
      <c r="E6" s="3"/>
    </row>
    <row r="7" spans="1:5" ht="18.75" x14ac:dyDescent="0.3">
      <c r="A7" s="5"/>
      <c r="B7" s="9" t="s">
        <v>6</v>
      </c>
      <c r="C7" s="3"/>
      <c r="D7" s="3"/>
      <c r="E7" s="3"/>
    </row>
    <row r="8" spans="1:5" ht="15.75" thickBot="1" x14ac:dyDescent="0.3">
      <c r="A8" s="3"/>
      <c r="B8" s="6"/>
      <c r="C8" s="3"/>
      <c r="D8" s="3"/>
    </row>
    <row r="9" spans="1:5" x14ac:dyDescent="0.25">
      <c r="A9" s="11" t="s">
        <v>0</v>
      </c>
      <c r="B9" s="13" t="s">
        <v>7</v>
      </c>
      <c r="C9" s="3"/>
      <c r="D9" s="3"/>
    </row>
    <row r="10" spans="1:5" x14ac:dyDescent="0.25">
      <c r="A10" s="12"/>
      <c r="B10" s="14" t="s">
        <v>8</v>
      </c>
      <c r="C10" s="3"/>
      <c r="D10" s="3"/>
    </row>
  </sheetData>
  <sortState ref="A196:E233">
    <sortCondition ref="A196:A233"/>
  </sortState>
  <mergeCells count="2">
    <mergeCell ref="A9:A10"/>
    <mergeCell ref="B9:B10"/>
  </mergeCells>
  <pageMargins left="0.2" right="0.23" top="0.3" bottom="0.25" header="0.16" footer="0.16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09"/>
  <sheetViews>
    <sheetView tabSelected="1" workbookViewId="0">
      <selection activeCell="F9" sqref="F9"/>
    </sheetView>
  </sheetViews>
  <sheetFormatPr defaultRowHeight="15" x14ac:dyDescent="0.25"/>
  <cols>
    <col min="1" max="1" width="14.42578125" style="16" bestFit="1" customWidth="1"/>
    <col min="2" max="2" width="9.140625" style="17"/>
    <col min="3" max="3" width="4.28515625" style="16" customWidth="1"/>
    <col min="4" max="4" width="10.140625" style="16" bestFit="1" customWidth="1"/>
    <col min="5" max="5" width="9.140625" style="17"/>
    <col min="6" max="6" width="4.5703125" style="16" customWidth="1"/>
    <col min="7" max="7" width="11" style="17" bestFit="1" customWidth="1"/>
    <col min="8" max="8" width="9.140625" style="17"/>
    <col min="9" max="9" width="4.85546875" style="17" customWidth="1"/>
    <col min="10" max="10" width="12.7109375" style="16" bestFit="1" customWidth="1"/>
    <col min="11" max="11" width="9.140625" style="17"/>
    <col min="12" max="12" width="5.140625" style="16" customWidth="1"/>
    <col min="13" max="13" width="8.42578125" style="17" bestFit="1" customWidth="1"/>
    <col min="14" max="14" width="9.140625" style="17"/>
    <col min="15" max="15" width="6.28515625" style="17" customWidth="1"/>
    <col min="16" max="16" width="9.140625" style="16"/>
    <col min="17" max="17" width="9.140625" style="17"/>
    <col min="18" max="18" width="5.85546875" style="16" customWidth="1"/>
    <col min="19" max="19" width="16.42578125" style="16" bestFit="1" customWidth="1"/>
    <col min="20" max="20" width="9.140625" style="17"/>
    <col min="21" max="21" width="3.5703125" style="17" customWidth="1"/>
    <col min="22" max="22" width="12.28515625" style="16" bestFit="1" customWidth="1"/>
    <col min="23" max="23" width="9.140625" style="17"/>
    <col min="24" max="24" width="3.5703125" style="17" customWidth="1"/>
    <col min="25" max="25" width="13.5703125" style="16" bestFit="1" customWidth="1"/>
    <col min="26" max="26" width="9.140625" style="17"/>
    <col min="27" max="27" width="5.5703125" style="17" customWidth="1"/>
    <col min="28" max="28" width="9.140625" style="16"/>
    <col min="29" max="29" width="9.140625" style="17"/>
    <col min="30" max="30" width="5.42578125" style="16" customWidth="1"/>
    <col min="31" max="32" width="9.140625" style="16"/>
  </cols>
  <sheetData>
    <row r="2" spans="1:32" ht="15.75" thickBot="1" x14ac:dyDescent="0.3"/>
    <row r="3" spans="1:32" ht="15.75" customHeight="1" thickBot="1" x14ac:dyDescent="0.3">
      <c r="A3" s="18" t="s">
        <v>491</v>
      </c>
      <c r="B3" s="18"/>
      <c r="D3" s="18" t="s">
        <v>488</v>
      </c>
      <c r="E3" s="18"/>
      <c r="G3" s="18" t="s">
        <v>489</v>
      </c>
      <c r="H3" s="18"/>
      <c r="J3" s="18" t="s">
        <v>490</v>
      </c>
      <c r="K3" s="18"/>
      <c r="M3" s="18" t="s">
        <v>498</v>
      </c>
      <c r="N3" s="18"/>
      <c r="P3" s="18" t="s">
        <v>497</v>
      </c>
      <c r="Q3" s="18"/>
      <c r="S3" s="18" t="s">
        <v>492</v>
      </c>
      <c r="T3" s="18"/>
      <c r="V3" s="18" t="s">
        <v>494</v>
      </c>
      <c r="W3" s="18"/>
      <c r="Y3" s="18" t="s">
        <v>493</v>
      </c>
      <c r="Z3" s="18"/>
      <c r="AB3" s="18" t="s">
        <v>495</v>
      </c>
      <c r="AC3" s="18"/>
      <c r="AE3" s="21" t="s">
        <v>496</v>
      </c>
      <c r="AF3" s="18"/>
    </row>
    <row r="4" spans="1:32" s="15" customFormat="1" ht="15.75" thickBot="1" x14ac:dyDescent="0.3">
      <c r="A4" s="19" t="s">
        <v>18</v>
      </c>
      <c r="B4" s="20">
        <v>24</v>
      </c>
      <c r="C4" s="16"/>
      <c r="D4" s="19" t="s">
        <v>10</v>
      </c>
      <c r="E4" s="20">
        <v>50</v>
      </c>
      <c r="F4" s="16"/>
      <c r="G4" s="20" t="s">
        <v>37</v>
      </c>
      <c r="H4" s="20">
        <v>375</v>
      </c>
      <c r="I4" s="17"/>
      <c r="J4" s="19" t="s">
        <v>84</v>
      </c>
      <c r="K4" s="20">
        <v>45</v>
      </c>
      <c r="L4" s="16"/>
      <c r="M4" s="20" t="s">
        <v>112</v>
      </c>
      <c r="N4" s="20">
        <v>850</v>
      </c>
      <c r="O4" s="17"/>
      <c r="P4" s="19" t="s">
        <v>208</v>
      </c>
      <c r="Q4" s="20">
        <v>200</v>
      </c>
      <c r="R4" s="16"/>
      <c r="S4" s="19" t="s">
        <v>219</v>
      </c>
      <c r="T4" s="20">
        <v>1800</v>
      </c>
      <c r="U4" s="17"/>
      <c r="V4" s="19" t="s">
        <v>331</v>
      </c>
      <c r="W4" s="20">
        <v>149</v>
      </c>
      <c r="X4" s="17"/>
      <c r="Y4" s="19">
        <v>6202</v>
      </c>
      <c r="Z4" s="20">
        <f>[1]SEP.2014!IP22</f>
        <v>1609</v>
      </c>
      <c r="AA4" s="17"/>
      <c r="AB4" s="19" t="s">
        <v>335</v>
      </c>
      <c r="AC4" s="20">
        <v>10</v>
      </c>
      <c r="AD4" s="16"/>
      <c r="AE4" s="19" t="s">
        <v>382</v>
      </c>
      <c r="AF4" s="19">
        <v>155</v>
      </c>
    </row>
    <row r="5" spans="1:32" ht="15.75" thickBot="1" x14ac:dyDescent="0.3">
      <c r="A5" s="19" t="s">
        <v>19</v>
      </c>
      <c r="B5" s="20">
        <v>455</v>
      </c>
      <c r="D5" s="19" t="s">
        <v>11</v>
      </c>
      <c r="E5" s="20">
        <v>48</v>
      </c>
      <c r="G5" s="20" t="s">
        <v>295</v>
      </c>
      <c r="H5" s="20">
        <v>173</v>
      </c>
      <c r="J5" s="19" t="s">
        <v>85</v>
      </c>
      <c r="K5" s="20">
        <v>31</v>
      </c>
      <c r="M5" s="20" t="s">
        <v>113</v>
      </c>
      <c r="N5" s="20">
        <v>60</v>
      </c>
      <c r="P5" s="19" t="s">
        <v>209</v>
      </c>
      <c r="Q5" s="20">
        <v>120</v>
      </c>
      <c r="S5" s="19" t="s">
        <v>220</v>
      </c>
      <c r="T5" s="20">
        <v>300</v>
      </c>
      <c r="V5" s="19" t="s">
        <v>332</v>
      </c>
      <c r="W5" s="20">
        <v>1057</v>
      </c>
      <c r="Y5" s="19">
        <v>6204</v>
      </c>
      <c r="Z5" s="20">
        <f>[1]SEP.2014!IP28</f>
        <v>98</v>
      </c>
      <c r="AB5" s="19" t="s">
        <v>361</v>
      </c>
      <c r="AC5" s="20">
        <v>20</v>
      </c>
      <c r="AE5" s="19" t="s">
        <v>385</v>
      </c>
      <c r="AF5" s="19">
        <v>170</v>
      </c>
    </row>
    <row r="6" spans="1:32" ht="15.75" thickBot="1" x14ac:dyDescent="0.3">
      <c r="A6" s="19" t="s">
        <v>20</v>
      </c>
      <c r="B6" s="20">
        <v>347</v>
      </c>
      <c r="D6" s="19" t="s">
        <v>12</v>
      </c>
      <c r="E6" s="20">
        <v>62</v>
      </c>
      <c r="G6" s="20" t="s">
        <v>296</v>
      </c>
      <c r="H6" s="20">
        <v>168</v>
      </c>
      <c r="J6" s="19" t="s">
        <v>86</v>
      </c>
      <c r="K6" s="20">
        <v>30</v>
      </c>
      <c r="M6" s="20" t="s">
        <v>113</v>
      </c>
      <c r="N6" s="20">
        <v>1553</v>
      </c>
      <c r="P6" s="19" t="s">
        <v>210</v>
      </c>
      <c r="Q6" s="20">
        <v>300</v>
      </c>
      <c r="S6" s="19" t="s">
        <v>221</v>
      </c>
      <c r="T6" s="20">
        <v>832</v>
      </c>
      <c r="V6" s="19" t="s">
        <v>333</v>
      </c>
      <c r="W6" s="20">
        <v>841</v>
      </c>
      <c r="Y6" s="19">
        <v>6211</v>
      </c>
      <c r="Z6" s="20">
        <f>[1]SEP.2014!IP41</f>
        <v>8</v>
      </c>
      <c r="AB6" s="19" t="s">
        <v>365</v>
      </c>
      <c r="AC6" s="20">
        <v>6</v>
      </c>
      <c r="AE6" s="19" t="s">
        <v>388</v>
      </c>
      <c r="AF6" s="19">
        <v>165</v>
      </c>
    </row>
    <row r="7" spans="1:32" ht="15.75" thickBot="1" x14ac:dyDescent="0.3">
      <c r="A7" s="19" t="s">
        <v>22</v>
      </c>
      <c r="B7" s="20">
        <v>70</v>
      </c>
      <c r="D7" s="19" t="s">
        <v>13</v>
      </c>
      <c r="E7" s="20">
        <v>53</v>
      </c>
      <c r="G7" s="20" t="s">
        <v>297</v>
      </c>
      <c r="H7" s="20">
        <v>100</v>
      </c>
      <c r="J7" s="19" t="s">
        <v>87</v>
      </c>
      <c r="K7" s="20">
        <v>38</v>
      </c>
      <c r="M7" s="20" t="s">
        <v>114</v>
      </c>
      <c r="N7" s="20">
        <f>11215+1040</f>
        <v>12255</v>
      </c>
      <c r="P7" s="19" t="s">
        <v>211</v>
      </c>
      <c r="Q7" s="20">
        <v>280</v>
      </c>
      <c r="S7" s="19" t="s">
        <v>222</v>
      </c>
      <c r="T7" s="20">
        <v>131</v>
      </c>
      <c r="V7" s="19" t="s">
        <v>334</v>
      </c>
      <c r="W7" s="20">
        <v>986</v>
      </c>
      <c r="Y7" s="19">
        <v>6212</v>
      </c>
      <c r="Z7" s="20">
        <f>[1]SEP.2014!IP43</f>
        <v>80</v>
      </c>
      <c r="AB7" s="19" t="s">
        <v>366</v>
      </c>
      <c r="AC7" s="20">
        <v>8</v>
      </c>
      <c r="AE7" s="19" t="s">
        <v>391</v>
      </c>
      <c r="AF7" s="19">
        <v>99</v>
      </c>
    </row>
    <row r="8" spans="1:32" ht="15.75" thickBot="1" x14ac:dyDescent="0.3">
      <c r="A8" s="19" t="s">
        <v>21</v>
      </c>
      <c r="B8" s="20">
        <v>140</v>
      </c>
      <c r="D8" s="19" t="s">
        <v>14</v>
      </c>
      <c r="E8" s="20">
        <v>48</v>
      </c>
      <c r="G8" s="20" t="s">
        <v>298</v>
      </c>
      <c r="H8" s="20">
        <v>98</v>
      </c>
      <c r="J8" s="19" t="s">
        <v>88</v>
      </c>
      <c r="K8" s="20">
        <v>48</v>
      </c>
      <c r="M8" s="20" t="s">
        <v>115</v>
      </c>
      <c r="N8" s="20">
        <f>222+589</f>
        <v>811</v>
      </c>
      <c r="P8" s="19" t="s">
        <v>212</v>
      </c>
      <c r="Q8" s="20">
        <v>270</v>
      </c>
      <c r="S8" s="19" t="s">
        <v>223</v>
      </c>
      <c r="T8" s="20">
        <v>195</v>
      </c>
      <c r="Y8" s="19">
        <v>6307</v>
      </c>
      <c r="Z8" s="20">
        <f>[1]SEP.2014!IP53</f>
        <v>92</v>
      </c>
      <c r="AB8" s="19" t="s">
        <v>363</v>
      </c>
      <c r="AC8" s="20">
        <v>9</v>
      </c>
      <c r="AE8" s="19" t="s">
        <v>394</v>
      </c>
      <c r="AF8" s="19">
        <v>151</v>
      </c>
    </row>
    <row r="9" spans="1:32" ht="15.75" thickBot="1" x14ac:dyDescent="0.3">
      <c r="A9" s="19" t="s">
        <v>23</v>
      </c>
      <c r="B9" s="20">
        <v>216</v>
      </c>
      <c r="D9" s="19" t="s">
        <v>15</v>
      </c>
      <c r="E9" s="20">
        <v>46</v>
      </c>
      <c r="G9" s="20" t="s">
        <v>52</v>
      </c>
      <c r="H9" s="20">
        <v>115</v>
      </c>
      <c r="J9" s="19" t="s">
        <v>89</v>
      </c>
      <c r="K9" s="20">
        <v>36</v>
      </c>
      <c r="M9" s="20" t="s">
        <v>116</v>
      </c>
      <c r="N9" s="20">
        <v>1250</v>
      </c>
      <c r="P9" s="19" t="s">
        <v>213</v>
      </c>
      <c r="Q9" s="20">
        <v>180</v>
      </c>
      <c r="S9" s="19" t="s">
        <v>224</v>
      </c>
      <c r="T9" s="20">
        <v>1250</v>
      </c>
      <c r="Y9" s="19">
        <v>6310</v>
      </c>
      <c r="Z9" s="20">
        <f>[1]SEP.2014!IP59</f>
        <v>462</v>
      </c>
      <c r="AB9" s="19" t="s">
        <v>345</v>
      </c>
      <c r="AC9" s="20">
        <v>10</v>
      </c>
      <c r="AE9" s="19" t="s">
        <v>397</v>
      </c>
      <c r="AF9" s="19">
        <v>75</v>
      </c>
    </row>
    <row r="10" spans="1:32" ht="15.75" thickBot="1" x14ac:dyDescent="0.3">
      <c r="A10" s="19" t="s">
        <v>25</v>
      </c>
      <c r="B10" s="20">
        <v>80</v>
      </c>
      <c r="D10" s="19" t="s">
        <v>16</v>
      </c>
      <c r="E10" s="20">
        <v>52</v>
      </c>
      <c r="J10" s="19" t="s">
        <v>90</v>
      </c>
      <c r="K10" s="20">
        <v>40</v>
      </c>
      <c r="M10" s="20" t="s">
        <v>116</v>
      </c>
      <c r="N10" s="20">
        <v>676</v>
      </c>
      <c r="P10" s="19" t="s">
        <v>214</v>
      </c>
      <c r="Q10" s="20">
        <v>190</v>
      </c>
      <c r="S10" s="19" t="s">
        <v>225</v>
      </c>
      <c r="T10" s="20">
        <v>160</v>
      </c>
      <c r="Y10" s="19">
        <v>6311</v>
      </c>
      <c r="Z10" s="20">
        <f>[1]SEP.2014!IP61</f>
        <v>795</v>
      </c>
      <c r="AB10" s="19" t="s">
        <v>362</v>
      </c>
      <c r="AC10" s="20">
        <v>14</v>
      </c>
      <c r="AE10" s="19" t="s">
        <v>400</v>
      </c>
      <c r="AF10" s="19">
        <v>101</v>
      </c>
    </row>
    <row r="11" spans="1:32" ht="15.75" thickBot="1" x14ac:dyDescent="0.3">
      <c r="A11" s="19" t="s">
        <v>24</v>
      </c>
      <c r="B11" s="20">
        <v>68</v>
      </c>
      <c r="D11" s="19" t="s">
        <v>17</v>
      </c>
      <c r="E11" s="20">
        <v>51</v>
      </c>
      <c r="J11" s="19" t="s">
        <v>91</v>
      </c>
      <c r="K11" s="20">
        <v>43</v>
      </c>
      <c r="M11" s="20" t="s">
        <v>117</v>
      </c>
      <c r="N11" s="20">
        <v>17</v>
      </c>
      <c r="P11" s="19" t="s">
        <v>215</v>
      </c>
      <c r="Q11" s="20">
        <v>165</v>
      </c>
      <c r="S11" s="19" t="s">
        <v>225</v>
      </c>
      <c r="T11" s="20">
        <v>129</v>
      </c>
      <c r="Y11" s="19">
        <v>6312</v>
      </c>
      <c r="Z11" s="20">
        <f>[1]SEP.2014!IP63</f>
        <v>836</v>
      </c>
      <c r="AB11" s="19" t="s">
        <v>344</v>
      </c>
      <c r="AC11" s="20">
        <v>20</v>
      </c>
      <c r="AE11" s="19" t="s">
        <v>403</v>
      </c>
      <c r="AF11" s="19">
        <v>99</v>
      </c>
    </row>
    <row r="12" spans="1:32" ht="15.75" thickBot="1" x14ac:dyDescent="0.3">
      <c r="A12" s="19" t="s">
        <v>26</v>
      </c>
      <c r="B12" s="20">
        <v>251</v>
      </c>
      <c r="J12" s="19" t="s">
        <v>92</v>
      </c>
      <c r="K12" s="20">
        <v>60</v>
      </c>
      <c r="M12" s="20" t="s">
        <v>118</v>
      </c>
      <c r="N12" s="20">
        <v>274</v>
      </c>
      <c r="P12" s="19" t="s">
        <v>216</v>
      </c>
      <c r="Q12" s="20">
        <v>155</v>
      </c>
      <c r="S12" s="19" t="s">
        <v>226</v>
      </c>
      <c r="T12" s="20">
        <v>993</v>
      </c>
      <c r="Y12" s="19" t="s">
        <v>299</v>
      </c>
      <c r="Z12" s="20">
        <f>[1]SEP.2014!IP8</f>
        <v>800</v>
      </c>
      <c r="AB12" s="19" t="s">
        <v>364</v>
      </c>
      <c r="AC12" s="20">
        <v>10</v>
      </c>
      <c r="AE12" s="19" t="s">
        <v>406</v>
      </c>
      <c r="AF12" s="19">
        <v>70</v>
      </c>
    </row>
    <row r="13" spans="1:32" ht="15.75" thickBot="1" x14ac:dyDescent="0.3">
      <c r="A13" s="19" t="s">
        <v>28</v>
      </c>
      <c r="B13" s="20">
        <v>24</v>
      </c>
      <c r="J13" s="19" t="s">
        <v>93</v>
      </c>
      <c r="K13" s="20">
        <v>53</v>
      </c>
      <c r="M13" s="20" t="s">
        <v>119</v>
      </c>
      <c r="N13" s="20">
        <v>219</v>
      </c>
      <c r="P13" s="19" t="s">
        <v>217</v>
      </c>
      <c r="Q13" s="20">
        <v>160</v>
      </c>
      <c r="S13" s="19" t="s">
        <v>227</v>
      </c>
      <c r="T13" s="20">
        <v>343</v>
      </c>
      <c r="Y13" s="19" t="s">
        <v>300</v>
      </c>
      <c r="Z13" s="20">
        <f>[1]SEP.2014!IP9</f>
        <v>4337</v>
      </c>
      <c r="AB13" s="19" t="s">
        <v>343</v>
      </c>
      <c r="AC13" s="20">
        <v>8</v>
      </c>
      <c r="AE13" s="19" t="s">
        <v>408</v>
      </c>
      <c r="AF13" s="19">
        <v>65</v>
      </c>
    </row>
    <row r="14" spans="1:32" ht="15.75" thickBot="1" x14ac:dyDescent="0.3">
      <c r="A14" s="19" t="s">
        <v>27</v>
      </c>
      <c r="B14" s="20">
        <v>238</v>
      </c>
      <c r="J14" s="19" t="s">
        <v>94</v>
      </c>
      <c r="K14" s="20">
        <v>47</v>
      </c>
      <c r="M14" s="20" t="s">
        <v>120</v>
      </c>
      <c r="N14" s="20">
        <v>291</v>
      </c>
      <c r="P14" s="19" t="s">
        <v>218</v>
      </c>
      <c r="Q14" s="20">
        <v>180</v>
      </c>
      <c r="S14" s="19" t="s">
        <v>228</v>
      </c>
      <c r="T14" s="20">
        <v>56</v>
      </c>
      <c r="Y14" s="19" t="s">
        <v>301</v>
      </c>
      <c r="Z14" s="20">
        <f>[1]SEP.2014!IP10</f>
        <v>1500</v>
      </c>
      <c r="AB14" s="19" t="s">
        <v>360</v>
      </c>
      <c r="AC14" s="20">
        <v>9</v>
      </c>
      <c r="AE14" s="19" t="s">
        <v>410</v>
      </c>
      <c r="AF14" s="19">
        <v>136</v>
      </c>
    </row>
    <row r="15" spans="1:32" ht="15.75" thickBot="1" x14ac:dyDescent="0.3">
      <c r="A15" s="19" t="s">
        <v>29</v>
      </c>
      <c r="B15" s="20">
        <v>207</v>
      </c>
      <c r="J15" s="19" t="s">
        <v>95</v>
      </c>
      <c r="K15" s="20">
        <v>43</v>
      </c>
      <c r="M15" s="20" t="s">
        <v>121</v>
      </c>
      <c r="N15" s="20">
        <v>595</v>
      </c>
      <c r="S15" s="19" t="s">
        <v>229</v>
      </c>
      <c r="T15" s="20">
        <v>300</v>
      </c>
      <c r="Y15" s="19" t="s">
        <v>303</v>
      </c>
      <c r="Z15" s="20">
        <f>[1]SEP.2014!IP13</f>
        <v>128</v>
      </c>
      <c r="AB15" s="19" t="s">
        <v>342</v>
      </c>
      <c r="AC15" s="20">
        <v>8</v>
      </c>
      <c r="AE15" s="19" t="s">
        <v>413</v>
      </c>
      <c r="AF15" s="19">
        <v>80</v>
      </c>
    </row>
    <row r="16" spans="1:32" ht="15.75" thickBot="1" x14ac:dyDescent="0.3">
      <c r="A16" s="19" t="s">
        <v>29</v>
      </c>
      <c r="B16" s="20">
        <v>20</v>
      </c>
      <c r="J16" s="19" t="s">
        <v>96</v>
      </c>
      <c r="K16" s="20">
        <v>31</v>
      </c>
      <c r="M16" s="20" t="s">
        <v>122</v>
      </c>
      <c r="N16" s="20">
        <v>1363</v>
      </c>
      <c r="S16" s="19" t="s">
        <v>230</v>
      </c>
      <c r="T16" s="20">
        <v>321</v>
      </c>
      <c r="Y16" s="19" t="s">
        <v>302</v>
      </c>
      <c r="Z16" s="20">
        <f>[1]SEP.2014!IP12</f>
        <v>11</v>
      </c>
      <c r="AB16" s="19" t="s">
        <v>359</v>
      </c>
      <c r="AC16" s="20">
        <v>4</v>
      </c>
      <c r="AE16" s="19" t="s">
        <v>415</v>
      </c>
      <c r="AF16" s="19">
        <v>120</v>
      </c>
    </row>
    <row r="17" spans="1:32" ht="15.75" thickBot="1" x14ac:dyDescent="0.3">
      <c r="A17" s="19" t="s">
        <v>31</v>
      </c>
      <c r="B17" s="20">
        <v>67</v>
      </c>
      <c r="J17" s="19" t="s">
        <v>97</v>
      </c>
      <c r="K17" s="20">
        <v>36</v>
      </c>
      <c r="M17" s="20" t="s">
        <v>123</v>
      </c>
      <c r="N17" s="20">
        <v>2679</v>
      </c>
      <c r="S17" s="19" t="s">
        <v>231</v>
      </c>
      <c r="T17" s="20">
        <v>191</v>
      </c>
      <c r="Y17" s="19" t="s">
        <v>304</v>
      </c>
      <c r="Z17" s="20">
        <f>[1]SEP.2014!IP14</f>
        <v>2383</v>
      </c>
      <c r="AB17" s="19" t="s">
        <v>358</v>
      </c>
      <c r="AC17" s="20">
        <v>6</v>
      </c>
      <c r="AE17" s="19" t="s">
        <v>418</v>
      </c>
      <c r="AF17" s="19">
        <v>78</v>
      </c>
    </row>
    <row r="18" spans="1:32" ht="15.75" thickBot="1" x14ac:dyDescent="0.3">
      <c r="A18" s="19" t="s">
        <v>30</v>
      </c>
      <c r="B18" s="20">
        <v>30</v>
      </c>
      <c r="J18" s="19" t="s">
        <v>98</v>
      </c>
      <c r="K18" s="20">
        <v>43</v>
      </c>
      <c r="M18" s="20" t="s">
        <v>124</v>
      </c>
      <c r="N18" s="20">
        <v>699</v>
      </c>
      <c r="S18" s="19" t="s">
        <v>232</v>
      </c>
      <c r="T18" s="20">
        <v>50</v>
      </c>
      <c r="Y18" s="19" t="s">
        <v>305</v>
      </c>
      <c r="Z18" s="20">
        <f>[1]SEP.2014!IP15</f>
        <v>4591</v>
      </c>
      <c r="AB18" s="19" t="s">
        <v>355</v>
      </c>
      <c r="AC18" s="20">
        <v>8</v>
      </c>
      <c r="AE18" s="19" t="s">
        <v>420</v>
      </c>
      <c r="AF18" s="19">
        <v>95</v>
      </c>
    </row>
    <row r="19" spans="1:32" ht="15.75" thickBot="1" x14ac:dyDescent="0.3">
      <c r="A19" s="19" t="s">
        <v>30</v>
      </c>
      <c r="B19" s="20">
        <v>276</v>
      </c>
      <c r="J19" s="19" t="s">
        <v>99</v>
      </c>
      <c r="K19" s="20">
        <v>35</v>
      </c>
      <c r="M19" s="20" t="s">
        <v>125</v>
      </c>
      <c r="N19" s="20">
        <v>224</v>
      </c>
      <c r="S19" s="19" t="s">
        <v>233</v>
      </c>
      <c r="T19" s="20">
        <v>899</v>
      </c>
      <c r="Y19" s="19" t="s">
        <v>306</v>
      </c>
      <c r="Z19" s="20">
        <f>[1]SEP.2014!IP19</f>
        <v>2150</v>
      </c>
      <c r="AB19" s="19" t="s">
        <v>341</v>
      </c>
      <c r="AC19" s="20">
        <v>9</v>
      </c>
      <c r="AE19" s="19" t="s">
        <v>422</v>
      </c>
      <c r="AF19" s="19">
        <v>85</v>
      </c>
    </row>
    <row r="20" spans="1:32" ht="15.75" thickBot="1" x14ac:dyDescent="0.3">
      <c r="A20" s="19" t="s">
        <v>33</v>
      </c>
      <c r="B20" s="20">
        <v>190</v>
      </c>
      <c r="J20" s="19" t="s">
        <v>100</v>
      </c>
      <c r="K20" s="20">
        <v>42</v>
      </c>
      <c r="M20" s="20" t="s">
        <v>126</v>
      </c>
      <c r="N20" s="20">
        <v>1027</v>
      </c>
      <c r="S20" s="19" t="s">
        <v>234</v>
      </c>
      <c r="T20" s="20">
        <v>877</v>
      </c>
      <c r="Y20" s="19" t="s">
        <v>307</v>
      </c>
      <c r="Z20" s="20">
        <f>[1]SEP.2014!IP20</f>
        <v>1471</v>
      </c>
      <c r="AB20" s="19" t="s">
        <v>337</v>
      </c>
      <c r="AC20" s="20">
        <v>7</v>
      </c>
      <c r="AE20" s="19" t="s">
        <v>424</v>
      </c>
      <c r="AF20" s="19">
        <v>89</v>
      </c>
    </row>
    <row r="21" spans="1:32" ht="15.75" thickBot="1" x14ac:dyDescent="0.3">
      <c r="A21" s="19" t="s">
        <v>33</v>
      </c>
      <c r="B21" s="20">
        <v>320</v>
      </c>
      <c r="J21" s="19" t="s">
        <v>101</v>
      </c>
      <c r="K21" s="20">
        <v>51</v>
      </c>
      <c r="M21" s="20" t="s">
        <v>127</v>
      </c>
      <c r="N21" s="20">
        <v>1000</v>
      </c>
      <c r="S21" s="19" t="s">
        <v>235</v>
      </c>
      <c r="T21" s="20">
        <v>1000</v>
      </c>
      <c r="Y21" s="19" t="s">
        <v>308</v>
      </c>
      <c r="Z21" s="20">
        <f>[1]SEP.2014!IP25</f>
        <v>2866</v>
      </c>
      <c r="AB21" s="19" t="s">
        <v>351</v>
      </c>
      <c r="AC21" s="20">
        <v>6</v>
      </c>
      <c r="AE21" s="19" t="s">
        <v>426</v>
      </c>
      <c r="AF21" s="19">
        <v>98</v>
      </c>
    </row>
    <row r="22" spans="1:32" ht="15.75" thickBot="1" x14ac:dyDescent="0.3">
      <c r="A22" s="19" t="s">
        <v>32</v>
      </c>
      <c r="B22" s="20">
        <v>200</v>
      </c>
      <c r="J22" s="19" t="s">
        <v>102</v>
      </c>
      <c r="K22" s="20">
        <v>42</v>
      </c>
      <c r="M22" s="20" t="s">
        <v>127</v>
      </c>
      <c r="N22" s="20">
        <v>114</v>
      </c>
      <c r="S22" s="19" t="s">
        <v>236</v>
      </c>
      <c r="T22" s="20">
        <v>262</v>
      </c>
      <c r="Y22" s="19" t="s">
        <v>309</v>
      </c>
      <c r="Z22" s="20">
        <f>[1]SEP.2014!IP30</f>
        <v>446</v>
      </c>
      <c r="AB22" s="19" t="s">
        <v>348</v>
      </c>
      <c r="AC22" s="20">
        <v>4</v>
      </c>
      <c r="AE22" s="19" t="s">
        <v>428</v>
      </c>
      <c r="AF22" s="19">
        <v>45</v>
      </c>
    </row>
    <row r="23" spans="1:32" ht="15.75" thickBot="1" x14ac:dyDescent="0.3">
      <c r="A23" s="19" t="s">
        <v>32</v>
      </c>
      <c r="B23" s="20">
        <v>311</v>
      </c>
      <c r="J23" s="19" t="s">
        <v>103</v>
      </c>
      <c r="K23" s="20">
        <v>43</v>
      </c>
      <c r="M23" s="20" t="s">
        <v>128</v>
      </c>
      <c r="N23" s="20">
        <v>520</v>
      </c>
      <c r="S23" s="19" t="s">
        <v>237</v>
      </c>
      <c r="T23" s="20">
        <v>1119</v>
      </c>
      <c r="Y23" s="19" t="s">
        <v>310</v>
      </c>
      <c r="Z23" s="20">
        <f>[1]SEP.2014!IP31</f>
        <v>5</v>
      </c>
      <c r="AB23" s="19" t="s">
        <v>357</v>
      </c>
      <c r="AC23" s="20">
        <v>8</v>
      </c>
      <c r="AE23" s="19" t="s">
        <v>430</v>
      </c>
      <c r="AF23" s="19">
        <v>50</v>
      </c>
    </row>
    <row r="24" spans="1:32" ht="15.75" thickBot="1" x14ac:dyDescent="0.3">
      <c r="A24" s="19" t="s">
        <v>35</v>
      </c>
      <c r="B24" s="20">
        <v>201</v>
      </c>
      <c r="J24" s="19" t="s">
        <v>104</v>
      </c>
      <c r="K24" s="20">
        <v>49</v>
      </c>
      <c r="M24" s="20" t="s">
        <v>128</v>
      </c>
      <c r="N24" s="20">
        <v>292</v>
      </c>
      <c r="S24" s="19" t="s">
        <v>238</v>
      </c>
      <c r="T24" s="20">
        <v>553</v>
      </c>
      <c r="Y24" s="19" t="s">
        <v>311</v>
      </c>
      <c r="Z24" s="20">
        <f>[1]SEP.2014!IP32</f>
        <v>4474</v>
      </c>
      <c r="AB24" s="19" t="s">
        <v>354</v>
      </c>
      <c r="AC24" s="20">
        <v>7</v>
      </c>
      <c r="AE24" s="19" t="s">
        <v>432</v>
      </c>
      <c r="AF24" s="19">
        <v>35</v>
      </c>
    </row>
    <row r="25" spans="1:32" ht="15.75" thickBot="1" x14ac:dyDescent="0.3">
      <c r="A25" s="19" t="s">
        <v>34</v>
      </c>
      <c r="B25" s="20">
        <v>40</v>
      </c>
      <c r="J25" s="19" t="s">
        <v>105</v>
      </c>
      <c r="K25" s="20">
        <v>37</v>
      </c>
      <c r="M25" s="20" t="s">
        <v>129</v>
      </c>
      <c r="N25" s="20">
        <v>1375</v>
      </c>
      <c r="S25" s="19" t="s">
        <v>239</v>
      </c>
      <c r="T25" s="20">
        <v>7200</v>
      </c>
      <c r="Y25" s="19" t="s">
        <v>312</v>
      </c>
      <c r="Z25" s="20">
        <f>[1]SEP.2014!IP34</f>
        <v>1189</v>
      </c>
      <c r="AB25" s="19" t="s">
        <v>375</v>
      </c>
      <c r="AC25" s="20">
        <v>12</v>
      </c>
      <c r="AE25" s="19" t="s">
        <v>434</v>
      </c>
      <c r="AF25" s="19">
        <v>48</v>
      </c>
    </row>
    <row r="26" spans="1:32" ht="15.75" thickBot="1" x14ac:dyDescent="0.3">
      <c r="A26" s="19" t="s">
        <v>34</v>
      </c>
      <c r="B26" s="20">
        <v>209</v>
      </c>
      <c r="J26" s="19" t="s">
        <v>106</v>
      </c>
      <c r="K26" s="20">
        <v>60</v>
      </c>
      <c r="M26" s="20" t="s">
        <v>129</v>
      </c>
      <c r="N26" s="20">
        <v>3871</v>
      </c>
      <c r="S26" s="19" t="s">
        <v>240</v>
      </c>
      <c r="T26" s="20">
        <v>486</v>
      </c>
      <c r="Y26" s="19" t="s">
        <v>313</v>
      </c>
      <c r="Z26" s="20">
        <f>[1]SEP.2014!IP35</f>
        <v>1574</v>
      </c>
      <c r="AB26" s="19" t="s">
        <v>353</v>
      </c>
      <c r="AC26" s="20">
        <v>9</v>
      </c>
      <c r="AE26" s="19" t="s">
        <v>436</v>
      </c>
      <c r="AF26" s="19">
        <v>15</v>
      </c>
    </row>
    <row r="27" spans="1:32" ht="15.75" thickBot="1" x14ac:dyDescent="0.3">
      <c r="A27" s="19" t="s">
        <v>34</v>
      </c>
      <c r="B27" s="20">
        <v>64</v>
      </c>
      <c r="J27" s="19" t="s">
        <v>107</v>
      </c>
      <c r="K27" s="20">
        <v>40</v>
      </c>
      <c r="M27" s="20" t="s">
        <v>130</v>
      </c>
      <c r="N27" s="20">
        <v>2181</v>
      </c>
      <c r="S27" s="19" t="s">
        <v>241</v>
      </c>
      <c r="T27" s="20">
        <v>817</v>
      </c>
      <c r="Y27" s="19" t="s">
        <v>314</v>
      </c>
      <c r="Z27" s="20">
        <f>[1]SEP.2014!IP36</f>
        <v>58</v>
      </c>
      <c r="AB27" s="19" t="s">
        <v>340</v>
      </c>
      <c r="AC27" s="20">
        <v>11</v>
      </c>
      <c r="AE27" s="19" t="s">
        <v>437</v>
      </c>
      <c r="AF27" s="19">
        <v>14</v>
      </c>
    </row>
    <row r="28" spans="1:32" ht="15.75" thickBot="1" x14ac:dyDescent="0.3">
      <c r="A28" s="19" t="s">
        <v>38</v>
      </c>
      <c r="B28" s="20">
        <v>530</v>
      </c>
      <c r="J28" s="19" t="s">
        <v>108</v>
      </c>
      <c r="K28" s="20">
        <v>57</v>
      </c>
      <c r="M28" s="20" t="s">
        <v>131</v>
      </c>
      <c r="N28" s="20">
        <v>95</v>
      </c>
      <c r="S28" s="19" t="s">
        <v>242</v>
      </c>
      <c r="T28" s="20">
        <v>1291</v>
      </c>
      <c r="Y28" s="19" t="s">
        <v>315</v>
      </c>
      <c r="Z28" s="20">
        <f>[1]SEP.2014!IP38</f>
        <v>325</v>
      </c>
      <c r="AB28" s="19" t="s">
        <v>350</v>
      </c>
      <c r="AC28" s="20">
        <v>15</v>
      </c>
      <c r="AE28" s="19" t="s">
        <v>438</v>
      </c>
      <c r="AF28" s="19">
        <v>15</v>
      </c>
    </row>
    <row r="29" spans="1:32" ht="15.75" thickBot="1" x14ac:dyDescent="0.3">
      <c r="A29" s="19" t="s">
        <v>36</v>
      </c>
      <c r="B29" s="20">
        <v>300</v>
      </c>
      <c r="J29" s="19" t="s">
        <v>109</v>
      </c>
      <c r="K29" s="20">
        <v>66</v>
      </c>
      <c r="M29" s="20" t="s">
        <v>132</v>
      </c>
      <c r="N29" s="20">
        <v>850</v>
      </c>
      <c r="S29" s="19" t="s">
        <v>243</v>
      </c>
      <c r="T29" s="20">
        <v>859</v>
      </c>
      <c r="Y29" s="19" t="s">
        <v>317</v>
      </c>
      <c r="Z29" s="20">
        <f>[1]SEP.2014!IP40</f>
        <v>1372</v>
      </c>
      <c r="AB29" s="19" t="s">
        <v>356</v>
      </c>
      <c r="AC29" s="20">
        <v>3</v>
      </c>
      <c r="AE29" s="19" t="s">
        <v>439</v>
      </c>
      <c r="AF29" s="19">
        <v>17</v>
      </c>
    </row>
    <row r="30" spans="1:32" ht="15.75" thickBot="1" x14ac:dyDescent="0.3">
      <c r="A30" s="19" t="s">
        <v>40</v>
      </c>
      <c r="B30" s="20">
        <v>250</v>
      </c>
      <c r="J30" s="19" t="s">
        <v>110</v>
      </c>
      <c r="K30" s="20">
        <v>48</v>
      </c>
      <c r="M30" s="20" t="s">
        <v>133</v>
      </c>
      <c r="N30" s="20">
        <v>918</v>
      </c>
      <c r="S30" s="19" t="s">
        <v>244</v>
      </c>
      <c r="T30" s="20">
        <v>653</v>
      </c>
      <c r="Y30" s="19" t="s">
        <v>316</v>
      </c>
      <c r="Z30" s="20">
        <f>[1]SEP.2014!IP39</f>
        <v>997</v>
      </c>
      <c r="AB30" s="19" t="s">
        <v>352</v>
      </c>
      <c r="AC30" s="20">
        <v>8</v>
      </c>
      <c r="AE30" s="19" t="s">
        <v>440</v>
      </c>
      <c r="AF30" s="19">
        <v>14</v>
      </c>
    </row>
    <row r="31" spans="1:32" ht="15.75" thickBot="1" x14ac:dyDescent="0.3">
      <c r="A31" s="19" t="s">
        <v>40</v>
      </c>
      <c r="B31" s="20">
        <v>482</v>
      </c>
      <c r="J31" s="19" t="s">
        <v>111</v>
      </c>
      <c r="K31" s="20">
        <v>74</v>
      </c>
      <c r="M31" s="20" t="s">
        <v>134</v>
      </c>
      <c r="N31" s="20">
        <v>496</v>
      </c>
      <c r="S31" s="19" t="s">
        <v>245</v>
      </c>
      <c r="T31" s="20">
        <v>113</v>
      </c>
      <c r="Y31" s="19" t="s">
        <v>318</v>
      </c>
      <c r="Z31" s="20">
        <f>[1]SEP.2014!IP42</f>
        <v>71</v>
      </c>
      <c r="AB31" s="19" t="s">
        <v>336</v>
      </c>
      <c r="AC31" s="20">
        <v>5</v>
      </c>
      <c r="AE31" s="19" t="s">
        <v>441</v>
      </c>
      <c r="AF31" s="19">
        <v>80</v>
      </c>
    </row>
    <row r="32" spans="1:32" ht="15.75" thickBot="1" x14ac:dyDescent="0.3">
      <c r="A32" s="19" t="s">
        <v>39</v>
      </c>
      <c r="B32" s="20">
        <v>300</v>
      </c>
      <c r="M32" s="20" t="s">
        <v>9</v>
      </c>
      <c r="N32" s="20">
        <f>451+344</f>
        <v>795</v>
      </c>
      <c r="S32" s="19" t="s">
        <v>246</v>
      </c>
      <c r="T32" s="20">
        <v>1063</v>
      </c>
      <c r="Y32" s="19" t="s">
        <v>319</v>
      </c>
      <c r="Z32" s="20">
        <f>[1]SEP.2014!IP45</f>
        <v>6560</v>
      </c>
      <c r="AB32" s="19" t="s">
        <v>373</v>
      </c>
      <c r="AC32" s="20">
        <v>9</v>
      </c>
      <c r="AE32" s="19" t="s">
        <v>443</v>
      </c>
      <c r="AF32" s="19">
        <v>90</v>
      </c>
    </row>
    <row r="33" spans="1:32" ht="15.75" thickBot="1" x14ac:dyDescent="0.3">
      <c r="A33" s="19" t="s">
        <v>42</v>
      </c>
      <c r="B33" s="20">
        <v>220</v>
      </c>
      <c r="M33" s="20" t="s">
        <v>135</v>
      </c>
      <c r="N33" s="20">
        <v>318</v>
      </c>
      <c r="S33" s="19" t="s">
        <v>247</v>
      </c>
      <c r="T33" s="20">
        <v>478</v>
      </c>
      <c r="Y33" s="19" t="s">
        <v>320</v>
      </c>
      <c r="Z33" s="20">
        <f>[1]SEP.2014!IP47</f>
        <v>1400</v>
      </c>
      <c r="AB33" s="19" t="s">
        <v>367</v>
      </c>
      <c r="AC33" s="20">
        <v>7</v>
      </c>
      <c r="AE33" s="19" t="s">
        <v>445</v>
      </c>
      <c r="AF33" s="19">
        <v>84</v>
      </c>
    </row>
    <row r="34" spans="1:32" ht="15.75" thickBot="1" x14ac:dyDescent="0.3">
      <c r="A34" s="19" t="s">
        <v>42</v>
      </c>
      <c r="B34" s="20">
        <v>517</v>
      </c>
      <c r="M34" s="20" t="s">
        <v>136</v>
      </c>
      <c r="N34" s="20">
        <v>826</v>
      </c>
      <c r="S34" s="19" t="s">
        <v>248</v>
      </c>
      <c r="T34" s="20">
        <v>1113</v>
      </c>
      <c r="Y34" s="19" t="s">
        <v>321</v>
      </c>
      <c r="Z34" s="20">
        <f>[1]SEP.2014!IP48</f>
        <v>588</v>
      </c>
      <c r="AB34" s="19" t="s">
        <v>368</v>
      </c>
      <c r="AC34" s="20">
        <v>6</v>
      </c>
      <c r="AE34" s="19" t="s">
        <v>447</v>
      </c>
      <c r="AF34" s="19">
        <v>13</v>
      </c>
    </row>
    <row r="35" spans="1:32" ht="15.75" thickBot="1" x14ac:dyDescent="0.3">
      <c r="A35" s="19" t="s">
        <v>41</v>
      </c>
      <c r="B35" s="20">
        <v>240</v>
      </c>
      <c r="M35" s="20" t="s">
        <v>137</v>
      </c>
      <c r="N35" s="20">
        <v>74</v>
      </c>
      <c r="S35" s="19" t="s">
        <v>249</v>
      </c>
      <c r="T35" s="20">
        <f>4976+135</f>
        <v>5111</v>
      </c>
      <c r="Y35" s="19" t="s">
        <v>322</v>
      </c>
      <c r="Z35" s="20">
        <f>[1]SEP.2014!IP49</f>
        <v>1109</v>
      </c>
      <c r="AB35" s="19" t="s">
        <v>369</v>
      </c>
      <c r="AC35" s="20">
        <v>7</v>
      </c>
      <c r="AE35" s="19" t="s">
        <v>448</v>
      </c>
      <c r="AF35" s="19">
        <v>73</v>
      </c>
    </row>
    <row r="36" spans="1:32" ht="15.75" thickBot="1" x14ac:dyDescent="0.3">
      <c r="A36" s="19" t="s">
        <v>41</v>
      </c>
      <c r="B36" s="20">
        <v>124</v>
      </c>
      <c r="M36" s="20" t="s">
        <v>138</v>
      </c>
      <c r="N36" s="20">
        <v>1011</v>
      </c>
      <c r="S36" s="19" t="s">
        <v>250</v>
      </c>
      <c r="T36" s="20">
        <v>221</v>
      </c>
      <c r="Y36" s="19" t="s">
        <v>323</v>
      </c>
      <c r="Z36" s="20">
        <f>[1]SEP.2014!IP51</f>
        <v>2142</v>
      </c>
      <c r="AB36" s="19" t="s">
        <v>374</v>
      </c>
      <c r="AC36" s="20">
        <v>9</v>
      </c>
      <c r="AE36" s="19" t="s">
        <v>450</v>
      </c>
      <c r="AF36" s="19">
        <v>13</v>
      </c>
    </row>
    <row r="37" spans="1:32" ht="15.75" thickBot="1" x14ac:dyDescent="0.3">
      <c r="A37" s="19" t="s">
        <v>44</v>
      </c>
      <c r="B37" s="20">
        <v>210</v>
      </c>
      <c r="M37" s="20" t="s">
        <v>139</v>
      </c>
      <c r="N37" s="20">
        <v>879</v>
      </c>
      <c r="S37" s="19" t="s">
        <v>251</v>
      </c>
      <c r="T37" s="20">
        <v>30</v>
      </c>
      <c r="Y37" s="19" t="s">
        <v>324</v>
      </c>
      <c r="Z37" s="20">
        <f>[1]SEP.2014!IP54</f>
        <v>554</v>
      </c>
      <c r="AB37" s="19" t="s">
        <v>370</v>
      </c>
      <c r="AC37" s="20">
        <v>5</v>
      </c>
      <c r="AE37" s="19" t="s">
        <v>451</v>
      </c>
      <c r="AF37" s="19">
        <v>76</v>
      </c>
    </row>
    <row r="38" spans="1:32" ht="15.75" thickBot="1" x14ac:dyDescent="0.3">
      <c r="A38" s="19" t="s">
        <v>44</v>
      </c>
      <c r="B38" s="20">
        <v>23</v>
      </c>
      <c r="M38" s="20" t="s">
        <v>140</v>
      </c>
      <c r="N38" s="20">
        <v>949</v>
      </c>
      <c r="S38" s="19" t="s">
        <v>252</v>
      </c>
      <c r="T38" s="20">
        <v>321</v>
      </c>
      <c r="Y38" s="19" t="s">
        <v>325</v>
      </c>
      <c r="Z38" s="20">
        <f>[1]SEP.2014!IP55</f>
        <v>318</v>
      </c>
      <c r="AB38" s="19" t="s">
        <v>349</v>
      </c>
      <c r="AC38" s="20">
        <v>8</v>
      </c>
      <c r="AE38" s="19" t="s">
        <v>453</v>
      </c>
      <c r="AF38" s="19">
        <v>95</v>
      </c>
    </row>
    <row r="39" spans="1:32" ht="15.75" thickBot="1" x14ac:dyDescent="0.3">
      <c r="A39" s="19" t="s">
        <v>43</v>
      </c>
      <c r="B39" s="20">
        <v>200</v>
      </c>
      <c r="M39" s="20" t="s">
        <v>141</v>
      </c>
      <c r="N39" s="20">
        <v>745</v>
      </c>
      <c r="S39" s="19" t="s">
        <v>253</v>
      </c>
      <c r="T39" s="20">
        <v>105</v>
      </c>
      <c r="Y39" s="19" t="s">
        <v>326</v>
      </c>
      <c r="Z39" s="20">
        <f>[1]SEP.2014!IP56</f>
        <v>656</v>
      </c>
      <c r="AB39" s="19" t="s">
        <v>371</v>
      </c>
      <c r="AC39" s="20">
        <v>7</v>
      </c>
      <c r="AE39" s="19" t="s">
        <v>455</v>
      </c>
      <c r="AF39" s="19">
        <v>74</v>
      </c>
    </row>
    <row r="40" spans="1:32" ht="15.75" thickBot="1" x14ac:dyDescent="0.3">
      <c r="A40" s="19" t="s">
        <v>43</v>
      </c>
      <c r="B40" s="20">
        <v>507</v>
      </c>
      <c r="M40" s="20" t="s">
        <v>142</v>
      </c>
      <c r="N40" s="20">
        <v>1100</v>
      </c>
      <c r="S40" s="19" t="s">
        <v>254</v>
      </c>
      <c r="T40" s="20">
        <v>1955</v>
      </c>
      <c r="Y40" s="19" t="s">
        <v>328</v>
      </c>
      <c r="Z40" s="20">
        <f>[1]SEP.2014!IP58</f>
        <v>733</v>
      </c>
      <c r="AB40" s="19" t="s">
        <v>347</v>
      </c>
      <c r="AC40" s="20">
        <v>8</v>
      </c>
      <c r="AE40" s="19" t="s">
        <v>457</v>
      </c>
      <c r="AF40" s="19">
        <v>55</v>
      </c>
    </row>
    <row r="41" spans="1:32" ht="15.75" thickBot="1" x14ac:dyDescent="0.3">
      <c r="A41" s="19" t="s">
        <v>46</v>
      </c>
      <c r="B41" s="20">
        <v>198</v>
      </c>
      <c r="M41" s="20" t="s">
        <v>143</v>
      </c>
      <c r="N41" s="20">
        <v>1080</v>
      </c>
      <c r="S41" s="19" t="s">
        <v>255</v>
      </c>
      <c r="T41" s="20">
        <v>70</v>
      </c>
      <c r="Y41" s="19" t="s">
        <v>327</v>
      </c>
      <c r="Z41" s="20">
        <f>[1]SEP.2014!IP57</f>
        <v>422</v>
      </c>
      <c r="AB41" s="19" t="s">
        <v>339</v>
      </c>
      <c r="AC41" s="20">
        <v>9</v>
      </c>
      <c r="AE41" s="19" t="s">
        <v>459</v>
      </c>
      <c r="AF41" s="19">
        <v>81</v>
      </c>
    </row>
    <row r="42" spans="1:32" ht="15.75" thickBot="1" x14ac:dyDescent="0.3">
      <c r="A42" s="19" t="s">
        <v>46</v>
      </c>
      <c r="B42" s="20">
        <v>400</v>
      </c>
      <c r="M42" s="20" t="s">
        <v>144</v>
      </c>
      <c r="N42" s="20">
        <v>1538</v>
      </c>
      <c r="S42" s="19" t="s">
        <v>256</v>
      </c>
      <c r="T42" s="20">
        <v>11000</v>
      </c>
      <c r="Y42" s="19" t="s">
        <v>329</v>
      </c>
      <c r="Z42" s="20">
        <f>[1]SEP.2014!IP60</f>
        <v>643</v>
      </c>
      <c r="AB42" s="19" t="s">
        <v>346</v>
      </c>
      <c r="AC42" s="20">
        <v>8</v>
      </c>
      <c r="AE42" s="19" t="s">
        <v>461</v>
      </c>
      <c r="AF42" s="19">
        <v>85</v>
      </c>
    </row>
    <row r="43" spans="1:32" ht="15.75" thickBot="1" x14ac:dyDescent="0.3">
      <c r="A43" s="19" t="s">
        <v>45</v>
      </c>
      <c r="B43" s="20">
        <v>220</v>
      </c>
      <c r="M43" s="20" t="s">
        <v>145</v>
      </c>
      <c r="N43" s="20">
        <v>557</v>
      </c>
      <c r="S43" s="19" t="s">
        <v>257</v>
      </c>
      <c r="T43" s="20">
        <v>1055</v>
      </c>
      <c r="Y43" s="19" t="s">
        <v>330</v>
      </c>
      <c r="Z43" s="20">
        <f>[1]SEP.2014!IP62</f>
        <v>697</v>
      </c>
      <c r="AB43" s="19" t="s">
        <v>338</v>
      </c>
      <c r="AC43" s="20">
        <v>7</v>
      </c>
      <c r="AE43" s="19" t="s">
        <v>463</v>
      </c>
      <c r="AF43" s="19">
        <v>94</v>
      </c>
    </row>
    <row r="44" spans="1:32" ht="15.75" thickBot="1" x14ac:dyDescent="0.3">
      <c r="A44" s="19" t="s">
        <v>45</v>
      </c>
      <c r="B44" s="20">
        <v>107</v>
      </c>
      <c r="M44" s="20" t="s">
        <v>146</v>
      </c>
      <c r="N44" s="20">
        <v>496</v>
      </c>
      <c r="S44" s="19" t="s">
        <v>258</v>
      </c>
      <c r="T44" s="20">
        <v>468</v>
      </c>
      <c r="AB44" s="19" t="s">
        <v>372</v>
      </c>
      <c r="AC44" s="20">
        <v>12</v>
      </c>
      <c r="AE44" s="19" t="s">
        <v>465</v>
      </c>
      <c r="AF44" s="19">
        <v>41</v>
      </c>
    </row>
    <row r="45" spans="1:32" ht="15.75" thickBot="1" x14ac:dyDescent="0.3">
      <c r="A45" s="19" t="s">
        <v>48</v>
      </c>
      <c r="B45" s="20">
        <v>220</v>
      </c>
      <c r="M45" s="20" t="s">
        <v>147</v>
      </c>
      <c r="N45" s="20">
        <v>276</v>
      </c>
      <c r="S45" s="19" t="s">
        <v>259</v>
      </c>
      <c r="T45" s="20">
        <v>958</v>
      </c>
      <c r="AE45" s="19" t="s">
        <v>467</v>
      </c>
      <c r="AF45" s="19">
        <v>46</v>
      </c>
    </row>
    <row r="46" spans="1:32" ht="15.75" thickBot="1" x14ac:dyDescent="0.3">
      <c r="A46" s="19" t="s">
        <v>48</v>
      </c>
      <c r="B46" s="20">
        <v>140</v>
      </c>
      <c r="M46" s="20" t="s">
        <v>148</v>
      </c>
      <c r="N46" s="20">
        <v>3000</v>
      </c>
      <c r="S46" s="19" t="s">
        <v>260</v>
      </c>
      <c r="T46" s="20">
        <v>436</v>
      </c>
      <c r="AE46" s="19" t="s">
        <v>468</v>
      </c>
      <c r="AF46" s="19">
        <v>39</v>
      </c>
    </row>
    <row r="47" spans="1:32" ht="15.75" thickBot="1" x14ac:dyDescent="0.3">
      <c r="A47" s="19" t="s">
        <v>47</v>
      </c>
      <c r="B47" s="20">
        <v>290</v>
      </c>
      <c r="M47" s="20" t="s">
        <v>149</v>
      </c>
      <c r="N47" s="20">
        <v>647</v>
      </c>
      <c r="S47" s="19" t="s">
        <v>261</v>
      </c>
      <c r="T47" s="20">
        <v>500</v>
      </c>
      <c r="AE47" s="19" t="s">
        <v>383</v>
      </c>
      <c r="AF47" s="19">
        <v>160</v>
      </c>
    </row>
    <row r="48" spans="1:32" ht="15.75" thickBot="1" x14ac:dyDescent="0.3">
      <c r="A48" s="19" t="s">
        <v>50</v>
      </c>
      <c r="B48" s="20">
        <v>220</v>
      </c>
      <c r="M48" s="20" t="s">
        <v>150</v>
      </c>
      <c r="N48" s="20">
        <v>273</v>
      </c>
      <c r="S48" s="19" t="s">
        <v>262</v>
      </c>
      <c r="T48" s="20">
        <v>124</v>
      </c>
      <c r="AE48" s="19" t="s">
        <v>386</v>
      </c>
      <c r="AF48" s="19">
        <v>157</v>
      </c>
    </row>
    <row r="49" spans="1:32" ht="15.75" thickBot="1" x14ac:dyDescent="0.3">
      <c r="A49" s="19" t="s">
        <v>50</v>
      </c>
      <c r="B49" s="20">
        <v>259</v>
      </c>
      <c r="M49" s="20" t="s">
        <v>151</v>
      </c>
      <c r="N49" s="20">
        <v>200</v>
      </c>
      <c r="S49" s="19" t="s">
        <v>263</v>
      </c>
      <c r="T49" s="20">
        <f>100+203</f>
        <v>303</v>
      </c>
      <c r="AE49" s="19" t="s">
        <v>389</v>
      </c>
      <c r="AF49" s="19">
        <v>90</v>
      </c>
    </row>
    <row r="50" spans="1:32" ht="15.75" thickBot="1" x14ac:dyDescent="0.3">
      <c r="A50" s="19" t="s">
        <v>49</v>
      </c>
      <c r="B50" s="20">
        <v>220</v>
      </c>
      <c r="M50" s="20" t="s">
        <v>152</v>
      </c>
      <c r="N50" s="20">
        <f>20473+1259</f>
        <v>21732</v>
      </c>
      <c r="S50" s="19" t="s">
        <v>264</v>
      </c>
      <c r="T50" s="20">
        <v>112</v>
      </c>
      <c r="AE50" s="19" t="s">
        <v>392</v>
      </c>
      <c r="AF50" s="19">
        <v>180</v>
      </c>
    </row>
    <row r="51" spans="1:32" ht="15.75" thickBot="1" x14ac:dyDescent="0.3">
      <c r="A51" s="19" t="s">
        <v>49</v>
      </c>
      <c r="B51" s="20">
        <v>132</v>
      </c>
      <c r="M51" s="20" t="s">
        <v>153</v>
      </c>
      <c r="N51" s="20">
        <f>3179+651</f>
        <v>3830</v>
      </c>
      <c r="S51" s="19" t="s">
        <v>265</v>
      </c>
      <c r="T51" s="20">
        <f>798+173</f>
        <v>971</v>
      </c>
      <c r="AE51" s="19" t="s">
        <v>395</v>
      </c>
      <c r="AF51" s="19">
        <v>156</v>
      </c>
    </row>
    <row r="52" spans="1:32" ht="15.75" thickBot="1" x14ac:dyDescent="0.3">
      <c r="A52" s="19" t="s">
        <v>53</v>
      </c>
      <c r="B52" s="20">
        <v>136</v>
      </c>
      <c r="M52" s="20" t="s">
        <v>154</v>
      </c>
      <c r="N52" s="20">
        <f>4179+314</f>
        <v>4493</v>
      </c>
      <c r="S52" s="19" t="s">
        <v>266</v>
      </c>
      <c r="T52" s="20">
        <f>473+125</f>
        <v>598</v>
      </c>
      <c r="AE52" s="19" t="s">
        <v>398</v>
      </c>
      <c r="AF52" s="19">
        <v>150</v>
      </c>
    </row>
    <row r="53" spans="1:32" ht="15.75" thickBot="1" x14ac:dyDescent="0.3">
      <c r="A53" s="19" t="s">
        <v>51</v>
      </c>
      <c r="B53" s="20">
        <v>247</v>
      </c>
      <c r="M53" s="20" t="s">
        <v>155</v>
      </c>
      <c r="N53" s="20">
        <f>1005+623</f>
        <v>1628</v>
      </c>
      <c r="S53" s="19" t="s">
        <v>267</v>
      </c>
      <c r="T53" s="20">
        <v>142</v>
      </c>
      <c r="AE53" s="19" t="s">
        <v>401</v>
      </c>
      <c r="AF53" s="19">
        <v>78</v>
      </c>
    </row>
    <row r="54" spans="1:32" ht="15.75" thickBot="1" x14ac:dyDescent="0.3">
      <c r="A54" s="19" t="s">
        <v>55</v>
      </c>
      <c r="B54" s="20">
        <v>74</v>
      </c>
      <c r="M54" s="20" t="s">
        <v>156</v>
      </c>
      <c r="N54" s="20">
        <v>1124</v>
      </c>
      <c r="S54" s="19" t="s">
        <v>268</v>
      </c>
      <c r="T54" s="20">
        <v>746</v>
      </c>
      <c r="AE54" s="19" t="s">
        <v>404</v>
      </c>
      <c r="AF54" s="19">
        <v>140</v>
      </c>
    </row>
    <row r="55" spans="1:32" ht="15.75" thickBot="1" x14ac:dyDescent="0.3">
      <c r="A55" s="19" t="s">
        <v>54</v>
      </c>
      <c r="B55" s="20">
        <v>86</v>
      </c>
      <c r="M55" s="20" t="s">
        <v>157</v>
      </c>
      <c r="N55" s="20">
        <f>549+4061</f>
        <v>4610</v>
      </c>
      <c r="S55" s="19" t="s">
        <v>269</v>
      </c>
      <c r="T55" s="20">
        <v>743</v>
      </c>
      <c r="AE55" s="19" t="s">
        <v>407</v>
      </c>
      <c r="AF55" s="19">
        <v>75</v>
      </c>
    </row>
    <row r="56" spans="1:32" ht="15.75" thickBot="1" x14ac:dyDescent="0.3">
      <c r="A56" s="19" t="s">
        <v>57</v>
      </c>
      <c r="B56" s="20">
        <v>35</v>
      </c>
      <c r="M56" s="20" t="s">
        <v>158</v>
      </c>
      <c r="N56" s="20">
        <f>555+1889</f>
        <v>2444</v>
      </c>
      <c r="S56" s="19" t="s">
        <v>270</v>
      </c>
      <c r="T56" s="20">
        <v>2150</v>
      </c>
      <c r="AE56" s="19" t="s">
        <v>409</v>
      </c>
      <c r="AF56" s="19">
        <v>70</v>
      </c>
    </row>
    <row r="57" spans="1:32" ht="15.75" thickBot="1" x14ac:dyDescent="0.3">
      <c r="A57" s="19" t="s">
        <v>56</v>
      </c>
      <c r="B57" s="20">
        <v>38</v>
      </c>
      <c r="M57" s="20" t="s">
        <v>159</v>
      </c>
      <c r="N57" s="20">
        <v>2780</v>
      </c>
      <c r="S57" s="19" t="s">
        <v>271</v>
      </c>
      <c r="T57" s="20">
        <v>20</v>
      </c>
      <c r="AE57" s="19" t="s">
        <v>411</v>
      </c>
      <c r="AF57" s="19">
        <v>65</v>
      </c>
    </row>
    <row r="58" spans="1:32" ht="15.75" thickBot="1" x14ac:dyDescent="0.3">
      <c r="A58" s="19" t="s">
        <v>59</v>
      </c>
      <c r="B58" s="20">
        <v>81</v>
      </c>
      <c r="M58" s="20" t="s">
        <v>160</v>
      </c>
      <c r="N58" s="20">
        <v>855</v>
      </c>
      <c r="S58" s="19" t="s">
        <v>272</v>
      </c>
      <c r="T58" s="20">
        <f>490+69</f>
        <v>559</v>
      </c>
      <c r="AE58" s="19" t="s">
        <v>414</v>
      </c>
      <c r="AF58" s="19">
        <v>85</v>
      </c>
    </row>
    <row r="59" spans="1:32" ht="15.75" thickBot="1" x14ac:dyDescent="0.3">
      <c r="A59" s="19" t="s">
        <v>58</v>
      </c>
      <c r="B59" s="20">
        <v>128</v>
      </c>
      <c r="M59" s="20" t="s">
        <v>161</v>
      </c>
      <c r="N59" s="20">
        <v>944</v>
      </c>
      <c r="S59" s="19" t="s">
        <v>273</v>
      </c>
      <c r="T59" s="20">
        <v>319</v>
      </c>
      <c r="AE59" s="19" t="s">
        <v>416</v>
      </c>
      <c r="AF59" s="19">
        <v>104</v>
      </c>
    </row>
    <row r="60" spans="1:32" ht="15.75" thickBot="1" x14ac:dyDescent="0.3">
      <c r="A60" s="19" t="s">
        <v>60</v>
      </c>
      <c r="B60" s="20">
        <v>60</v>
      </c>
      <c r="M60" s="20" t="s">
        <v>162</v>
      </c>
      <c r="N60" s="20">
        <v>208</v>
      </c>
      <c r="S60" s="19" t="s">
        <v>274</v>
      </c>
      <c r="T60" s="20">
        <v>200</v>
      </c>
      <c r="AE60" s="19" t="s">
        <v>419</v>
      </c>
      <c r="AF60" s="19">
        <v>83</v>
      </c>
    </row>
    <row r="61" spans="1:32" ht="15.75" thickBot="1" x14ac:dyDescent="0.3">
      <c r="A61" s="19" t="s">
        <v>62</v>
      </c>
      <c r="B61" s="20">
        <v>70</v>
      </c>
      <c r="M61" s="20" t="s">
        <v>163</v>
      </c>
      <c r="N61" s="20">
        <v>1692</v>
      </c>
      <c r="S61" s="19" t="s">
        <v>275</v>
      </c>
      <c r="T61" s="20">
        <v>72</v>
      </c>
      <c r="AE61" s="19" t="s">
        <v>421</v>
      </c>
      <c r="AF61" s="19">
        <v>95</v>
      </c>
    </row>
    <row r="62" spans="1:32" ht="15.75" thickBot="1" x14ac:dyDescent="0.3">
      <c r="A62" s="19" t="s">
        <v>61</v>
      </c>
      <c r="B62" s="20">
        <v>90</v>
      </c>
      <c r="M62" s="20" t="s">
        <v>164</v>
      </c>
      <c r="N62" s="20">
        <v>569</v>
      </c>
      <c r="S62" s="19" t="s">
        <v>276</v>
      </c>
      <c r="T62" s="20">
        <v>593</v>
      </c>
      <c r="AE62" s="19" t="s">
        <v>423</v>
      </c>
      <c r="AF62" s="19">
        <v>90</v>
      </c>
    </row>
    <row r="63" spans="1:32" ht="15.75" thickBot="1" x14ac:dyDescent="0.3">
      <c r="A63" s="19" t="s">
        <v>63</v>
      </c>
      <c r="B63" s="20">
        <v>50</v>
      </c>
      <c r="M63" s="20" t="s">
        <v>165</v>
      </c>
      <c r="N63" s="20">
        <v>1000</v>
      </c>
      <c r="S63" s="19" t="s">
        <v>277</v>
      </c>
      <c r="T63" s="20">
        <v>2357</v>
      </c>
      <c r="AE63" s="19" t="s">
        <v>425</v>
      </c>
      <c r="AF63" s="19">
        <v>94</v>
      </c>
    </row>
    <row r="64" spans="1:32" ht="15.75" thickBot="1" x14ac:dyDescent="0.3">
      <c r="A64" s="19" t="s">
        <v>65</v>
      </c>
      <c r="B64" s="20">
        <v>40</v>
      </c>
      <c r="M64" s="20" t="s">
        <v>166</v>
      </c>
      <c r="N64" s="20">
        <v>1300</v>
      </c>
      <c r="S64" s="19" t="s">
        <v>278</v>
      </c>
      <c r="T64" s="20">
        <v>1051</v>
      </c>
      <c r="AE64" s="19" t="s">
        <v>427</v>
      </c>
      <c r="AF64" s="19">
        <v>75</v>
      </c>
    </row>
    <row r="65" spans="1:32" ht="15.75" thickBot="1" x14ac:dyDescent="0.3">
      <c r="A65" s="19" t="s">
        <v>64</v>
      </c>
      <c r="B65" s="20">
        <v>178</v>
      </c>
      <c r="M65" s="20" t="s">
        <v>167</v>
      </c>
      <c r="N65" s="20">
        <f>1864+1889</f>
        <v>3753</v>
      </c>
      <c r="S65" s="19" t="s">
        <v>279</v>
      </c>
      <c r="T65" s="20">
        <v>1307</v>
      </c>
      <c r="AE65" s="19" t="s">
        <v>429</v>
      </c>
      <c r="AF65" s="19">
        <v>50</v>
      </c>
    </row>
    <row r="66" spans="1:32" ht="15.75" thickBot="1" x14ac:dyDescent="0.3">
      <c r="A66" s="19" t="s">
        <v>66</v>
      </c>
      <c r="B66" s="20">
        <v>80</v>
      </c>
      <c r="M66" s="20" t="s">
        <v>168</v>
      </c>
      <c r="N66" s="20">
        <v>1046</v>
      </c>
      <c r="S66" s="19" t="s">
        <v>280</v>
      </c>
      <c r="T66" s="20">
        <v>932</v>
      </c>
      <c r="AE66" s="19" t="s">
        <v>431</v>
      </c>
      <c r="AF66" s="19">
        <v>55</v>
      </c>
    </row>
    <row r="67" spans="1:32" ht="15.75" thickBot="1" x14ac:dyDescent="0.3">
      <c r="A67" s="19" t="s">
        <v>68</v>
      </c>
      <c r="B67" s="20">
        <v>70</v>
      </c>
      <c r="M67" s="20" t="s">
        <v>169</v>
      </c>
      <c r="N67" s="20">
        <v>670</v>
      </c>
      <c r="S67" s="19" t="s">
        <v>281</v>
      </c>
      <c r="T67" s="20">
        <v>324</v>
      </c>
      <c r="AE67" s="19" t="s">
        <v>433</v>
      </c>
      <c r="AF67" s="19">
        <v>40</v>
      </c>
    </row>
    <row r="68" spans="1:32" ht="15.75" thickBot="1" x14ac:dyDescent="0.3">
      <c r="A68" s="19" t="s">
        <v>67</v>
      </c>
      <c r="B68" s="20">
        <v>178</v>
      </c>
      <c r="M68" s="20" t="s">
        <v>170</v>
      </c>
      <c r="N68" s="20">
        <v>243</v>
      </c>
      <c r="S68" s="19" t="s">
        <v>282</v>
      </c>
      <c r="T68" s="20">
        <v>462</v>
      </c>
      <c r="AE68" s="19" t="s">
        <v>435</v>
      </c>
      <c r="AF68" s="19">
        <v>53</v>
      </c>
    </row>
    <row r="69" spans="1:32" ht="15.75" thickBot="1" x14ac:dyDescent="0.3">
      <c r="A69" s="19" t="s">
        <v>69</v>
      </c>
      <c r="B69" s="20">
        <v>100</v>
      </c>
      <c r="M69" s="20" t="s">
        <v>171</v>
      </c>
      <c r="N69" s="20">
        <v>1619</v>
      </c>
      <c r="S69" s="19" t="s">
        <v>283</v>
      </c>
      <c r="T69" s="20">
        <v>863</v>
      </c>
      <c r="AE69" s="19" t="s">
        <v>469</v>
      </c>
      <c r="AF69" s="19">
        <v>15</v>
      </c>
    </row>
    <row r="70" spans="1:32" ht="15.75" thickBot="1" x14ac:dyDescent="0.3">
      <c r="A70" s="19" t="s">
        <v>71</v>
      </c>
      <c r="B70" s="20">
        <v>49</v>
      </c>
      <c r="M70" s="20" t="s">
        <v>172</v>
      </c>
      <c r="N70" s="20">
        <v>500</v>
      </c>
      <c r="S70" s="19" t="s">
        <v>284</v>
      </c>
      <c r="T70" s="20">
        <v>74</v>
      </c>
      <c r="AE70" s="19" t="s">
        <v>470</v>
      </c>
      <c r="AF70" s="19">
        <v>15</v>
      </c>
    </row>
    <row r="71" spans="1:32" ht="15.75" thickBot="1" x14ac:dyDescent="0.3">
      <c r="A71" s="19" t="s">
        <v>70</v>
      </c>
      <c r="B71" s="20">
        <v>200</v>
      </c>
      <c r="M71" s="20" t="s">
        <v>173</v>
      </c>
      <c r="N71" s="20">
        <v>791</v>
      </c>
      <c r="S71" s="19" t="s">
        <v>285</v>
      </c>
      <c r="T71" s="20">
        <v>376</v>
      </c>
      <c r="AE71" s="19" t="s">
        <v>471</v>
      </c>
      <c r="AF71" s="19">
        <v>16</v>
      </c>
    </row>
    <row r="72" spans="1:32" ht="15.75" thickBot="1" x14ac:dyDescent="0.3">
      <c r="A72" s="19" t="s">
        <v>73</v>
      </c>
      <c r="B72" s="20">
        <v>50</v>
      </c>
      <c r="M72" s="20" t="s">
        <v>174</v>
      </c>
      <c r="N72" s="20">
        <v>1260</v>
      </c>
      <c r="S72" s="19" t="s">
        <v>286</v>
      </c>
      <c r="T72" s="20">
        <v>840</v>
      </c>
      <c r="AE72" s="19" t="s">
        <v>472</v>
      </c>
      <c r="AF72" s="19">
        <v>89</v>
      </c>
    </row>
    <row r="73" spans="1:32" ht="15.75" thickBot="1" x14ac:dyDescent="0.3">
      <c r="A73" s="19" t="s">
        <v>72</v>
      </c>
      <c r="B73" s="20">
        <v>78</v>
      </c>
      <c r="M73" s="20" t="s">
        <v>175</v>
      </c>
      <c r="N73" s="20">
        <v>750</v>
      </c>
      <c r="S73" s="19" t="s">
        <v>287</v>
      </c>
      <c r="T73" s="20">
        <v>148</v>
      </c>
      <c r="AE73" s="19" t="s">
        <v>473</v>
      </c>
      <c r="AF73" s="19">
        <v>97</v>
      </c>
    </row>
    <row r="74" spans="1:32" ht="15.75" thickBot="1" x14ac:dyDescent="0.3">
      <c r="A74" s="19" t="s">
        <v>75</v>
      </c>
      <c r="B74" s="20">
        <v>30</v>
      </c>
      <c r="M74" s="20" t="s">
        <v>176</v>
      </c>
      <c r="N74" s="20">
        <v>1171</v>
      </c>
      <c r="S74" s="19" t="s">
        <v>288</v>
      </c>
      <c r="T74" s="20">
        <v>212</v>
      </c>
      <c r="AE74" s="19" t="s">
        <v>442</v>
      </c>
      <c r="AF74" s="19">
        <v>85</v>
      </c>
    </row>
    <row r="75" spans="1:32" ht="15.75" thickBot="1" x14ac:dyDescent="0.3">
      <c r="A75" s="19" t="s">
        <v>74</v>
      </c>
      <c r="B75" s="20">
        <v>16</v>
      </c>
      <c r="M75" s="20" t="s">
        <v>177</v>
      </c>
      <c r="N75" s="20">
        <v>2214</v>
      </c>
      <c r="S75" s="19" t="s">
        <v>289</v>
      </c>
      <c r="T75" s="20">
        <v>486</v>
      </c>
      <c r="AE75" s="19" t="s">
        <v>444</v>
      </c>
      <c r="AF75" s="19">
        <v>136</v>
      </c>
    </row>
    <row r="76" spans="1:32" ht="15.75" thickBot="1" x14ac:dyDescent="0.3">
      <c r="A76" s="19" t="s">
        <v>76</v>
      </c>
      <c r="B76" s="20">
        <v>186</v>
      </c>
      <c r="M76" s="20" t="s">
        <v>178</v>
      </c>
      <c r="N76" s="20">
        <v>1036</v>
      </c>
      <c r="S76" s="19" t="s">
        <v>290</v>
      </c>
      <c r="T76" s="20">
        <v>1274</v>
      </c>
      <c r="AE76" s="19" t="s">
        <v>446</v>
      </c>
      <c r="AF76" s="19">
        <v>78</v>
      </c>
    </row>
    <row r="77" spans="1:32" ht="15.75" thickBot="1" x14ac:dyDescent="0.3">
      <c r="A77" s="19" t="s">
        <v>78</v>
      </c>
      <c r="B77" s="20">
        <v>47</v>
      </c>
      <c r="M77" s="20" t="s">
        <v>179</v>
      </c>
      <c r="N77" s="20">
        <v>1043</v>
      </c>
      <c r="S77" s="19" t="s">
        <v>291</v>
      </c>
      <c r="T77" s="20">
        <v>3145</v>
      </c>
      <c r="AE77" s="19" t="s">
        <v>487</v>
      </c>
      <c r="AF77" s="19">
        <v>14</v>
      </c>
    </row>
    <row r="78" spans="1:32" ht="15.75" thickBot="1" x14ac:dyDescent="0.3">
      <c r="A78" s="19" t="s">
        <v>77</v>
      </c>
      <c r="B78" s="20">
        <v>142</v>
      </c>
      <c r="M78" s="20" t="s">
        <v>180</v>
      </c>
      <c r="N78" s="20">
        <v>1336</v>
      </c>
      <c r="S78" s="19" t="s">
        <v>292</v>
      </c>
      <c r="T78" s="20">
        <v>163</v>
      </c>
      <c r="AE78" s="19" t="s">
        <v>449</v>
      </c>
      <c r="AF78" s="19">
        <v>85</v>
      </c>
    </row>
    <row r="79" spans="1:32" ht="15.75" thickBot="1" x14ac:dyDescent="0.3">
      <c r="A79" s="19" t="s">
        <v>79</v>
      </c>
      <c r="B79" s="20">
        <v>45</v>
      </c>
      <c r="M79" s="20" t="s">
        <v>181</v>
      </c>
      <c r="N79" s="20">
        <v>798</v>
      </c>
      <c r="S79" s="19" t="s">
        <v>293</v>
      </c>
      <c r="T79" s="20">
        <v>11452</v>
      </c>
      <c r="AE79" s="19" t="s">
        <v>486</v>
      </c>
      <c r="AF79" s="19">
        <v>14</v>
      </c>
    </row>
    <row r="80" spans="1:32" ht="15.75" thickBot="1" x14ac:dyDescent="0.3">
      <c r="A80" s="19" t="s">
        <v>81</v>
      </c>
      <c r="B80" s="20">
        <v>201</v>
      </c>
      <c r="M80" s="20" t="s">
        <v>182</v>
      </c>
      <c r="N80" s="20">
        <v>1811</v>
      </c>
      <c r="S80" s="19" t="s">
        <v>294</v>
      </c>
      <c r="T80" s="20">
        <v>980</v>
      </c>
      <c r="AE80" s="19" t="s">
        <v>452</v>
      </c>
      <c r="AF80" s="19">
        <v>84</v>
      </c>
    </row>
    <row r="81" spans="1:32" ht="15.75" thickBot="1" x14ac:dyDescent="0.3">
      <c r="A81" s="19" t="s">
        <v>81</v>
      </c>
      <c r="B81" s="20">
        <v>24</v>
      </c>
      <c r="M81" s="20" t="s">
        <v>183</v>
      </c>
      <c r="N81" s="20">
        <f>196+62</f>
        <v>258</v>
      </c>
      <c r="AE81" s="19" t="s">
        <v>454</v>
      </c>
      <c r="AF81" s="19">
        <v>77</v>
      </c>
    </row>
    <row r="82" spans="1:32" ht="15.75" thickBot="1" x14ac:dyDescent="0.3">
      <c r="A82" s="19" t="s">
        <v>80</v>
      </c>
      <c r="B82" s="20">
        <v>210</v>
      </c>
      <c r="M82" s="20" t="s">
        <v>184</v>
      </c>
      <c r="N82" s="20">
        <v>2182</v>
      </c>
      <c r="AE82" s="19" t="s">
        <v>456</v>
      </c>
      <c r="AF82" s="19">
        <v>82</v>
      </c>
    </row>
    <row r="83" spans="1:32" ht="15.75" thickBot="1" x14ac:dyDescent="0.3">
      <c r="A83" s="19" t="s">
        <v>80</v>
      </c>
      <c r="B83" s="20">
        <v>152</v>
      </c>
      <c r="M83" s="20" t="s">
        <v>185</v>
      </c>
      <c r="N83" s="20">
        <v>1723</v>
      </c>
      <c r="AE83" s="19" t="s">
        <v>458</v>
      </c>
      <c r="AF83" s="19">
        <v>99</v>
      </c>
    </row>
    <row r="84" spans="1:32" ht="15.75" thickBot="1" x14ac:dyDescent="0.3">
      <c r="A84" s="19" t="s">
        <v>83</v>
      </c>
      <c r="B84" s="20">
        <v>19</v>
      </c>
      <c r="M84" s="20" t="s">
        <v>186</v>
      </c>
      <c r="N84" s="20">
        <v>526</v>
      </c>
      <c r="AE84" s="19" t="s">
        <v>460</v>
      </c>
      <c r="AF84" s="19">
        <v>45</v>
      </c>
    </row>
    <row r="85" spans="1:32" ht="15.75" thickBot="1" x14ac:dyDescent="0.3">
      <c r="A85" s="19" t="s">
        <v>82</v>
      </c>
      <c r="B85" s="20">
        <v>190</v>
      </c>
      <c r="M85" s="20" t="s">
        <v>187</v>
      </c>
      <c r="N85" s="20">
        <v>458</v>
      </c>
      <c r="AE85" s="19" t="s">
        <v>462</v>
      </c>
      <c r="AF85" s="19">
        <v>49</v>
      </c>
    </row>
    <row r="86" spans="1:32" ht="15.75" thickBot="1" x14ac:dyDescent="0.3">
      <c r="M86" s="20" t="s">
        <v>188</v>
      </c>
      <c r="N86" s="20">
        <v>1648</v>
      </c>
      <c r="AE86" s="19" t="s">
        <v>464</v>
      </c>
      <c r="AF86" s="19">
        <v>32</v>
      </c>
    </row>
    <row r="87" spans="1:32" ht="15.75" thickBot="1" x14ac:dyDescent="0.3">
      <c r="M87" s="20" t="s">
        <v>189</v>
      </c>
      <c r="N87" s="20">
        <f>361+288</f>
        <v>649</v>
      </c>
      <c r="AE87" s="19" t="s">
        <v>466</v>
      </c>
      <c r="AF87" s="19">
        <v>44</v>
      </c>
    </row>
    <row r="88" spans="1:32" ht="15.75" thickBot="1" x14ac:dyDescent="0.3">
      <c r="M88" s="20" t="s">
        <v>190</v>
      </c>
      <c r="N88" s="20">
        <v>124</v>
      </c>
      <c r="AE88" s="19" t="s">
        <v>384</v>
      </c>
      <c r="AF88" s="19">
        <v>157</v>
      </c>
    </row>
    <row r="89" spans="1:32" ht="15.75" thickBot="1" x14ac:dyDescent="0.3">
      <c r="M89" s="20" t="s">
        <v>191</v>
      </c>
      <c r="N89" s="20">
        <v>2492</v>
      </c>
      <c r="AE89" s="19" t="s">
        <v>387</v>
      </c>
      <c r="AF89" s="19">
        <v>154</v>
      </c>
    </row>
    <row r="90" spans="1:32" ht="15.75" thickBot="1" x14ac:dyDescent="0.3">
      <c r="M90" s="20" t="s">
        <v>192</v>
      </c>
      <c r="N90" s="20">
        <v>544</v>
      </c>
      <c r="AE90" s="19" t="s">
        <v>390</v>
      </c>
      <c r="AF90" s="19">
        <v>162</v>
      </c>
    </row>
    <row r="91" spans="1:32" ht="15.75" thickBot="1" x14ac:dyDescent="0.3">
      <c r="M91" s="20" t="s">
        <v>193</v>
      </c>
      <c r="N91" s="20">
        <f>294+748</f>
        <v>1042</v>
      </c>
      <c r="AE91" s="19" t="s">
        <v>393</v>
      </c>
      <c r="AF91" s="19">
        <v>177</v>
      </c>
    </row>
    <row r="92" spans="1:32" ht="15.75" thickBot="1" x14ac:dyDescent="0.3">
      <c r="M92" s="20" t="s">
        <v>194</v>
      </c>
      <c r="N92" s="20">
        <v>496</v>
      </c>
      <c r="AE92" s="19" t="s">
        <v>396</v>
      </c>
      <c r="AF92" s="19">
        <v>153</v>
      </c>
    </row>
    <row r="93" spans="1:32" ht="15.75" thickBot="1" x14ac:dyDescent="0.3">
      <c r="M93" s="20" t="s">
        <v>195</v>
      </c>
      <c r="N93" s="20">
        <v>304</v>
      </c>
      <c r="AE93" s="19" t="s">
        <v>399</v>
      </c>
      <c r="AF93" s="19">
        <v>65</v>
      </c>
    </row>
    <row r="94" spans="1:32" ht="15.75" thickBot="1" x14ac:dyDescent="0.3">
      <c r="M94" s="20" t="s">
        <v>196</v>
      </c>
      <c r="N94" s="20">
        <v>1800</v>
      </c>
      <c r="AE94" s="19" t="s">
        <v>402</v>
      </c>
      <c r="AF94" s="19">
        <v>89</v>
      </c>
    </row>
    <row r="95" spans="1:32" ht="15.75" thickBot="1" x14ac:dyDescent="0.3">
      <c r="M95" s="20" t="s">
        <v>197</v>
      </c>
      <c r="N95" s="20">
        <v>887</v>
      </c>
      <c r="AE95" s="19" t="s">
        <v>405</v>
      </c>
      <c r="AF95" s="19">
        <v>141</v>
      </c>
    </row>
    <row r="96" spans="1:32" ht="15.75" thickBot="1" x14ac:dyDescent="0.3">
      <c r="M96" s="20" t="s">
        <v>198</v>
      </c>
      <c r="N96" s="20">
        <v>702</v>
      </c>
      <c r="AE96" s="19" t="s">
        <v>474</v>
      </c>
      <c r="AF96" s="19">
        <v>8</v>
      </c>
    </row>
    <row r="97" spans="13:32" ht="15.75" thickBot="1" x14ac:dyDescent="0.3">
      <c r="M97" s="20" t="s">
        <v>199</v>
      </c>
      <c r="N97" s="20">
        <v>595</v>
      </c>
      <c r="AE97" s="19" t="s">
        <v>475</v>
      </c>
      <c r="AF97" s="19">
        <v>30</v>
      </c>
    </row>
    <row r="98" spans="13:32" ht="15.75" thickBot="1" x14ac:dyDescent="0.3">
      <c r="M98" s="20" t="s">
        <v>200</v>
      </c>
      <c r="N98" s="20">
        <v>306</v>
      </c>
      <c r="AE98" s="19" t="s">
        <v>412</v>
      </c>
      <c r="AF98" s="19">
        <v>92</v>
      </c>
    </row>
    <row r="99" spans="13:32" ht="15.75" thickBot="1" x14ac:dyDescent="0.3">
      <c r="M99" s="20" t="s">
        <v>201</v>
      </c>
      <c r="N99" s="20">
        <v>288</v>
      </c>
      <c r="AE99" s="19" t="s">
        <v>485</v>
      </c>
      <c r="AF99" s="19">
        <v>2</v>
      </c>
    </row>
    <row r="100" spans="13:32" ht="15.75" thickBot="1" x14ac:dyDescent="0.3">
      <c r="M100" s="20" t="s">
        <v>202</v>
      </c>
      <c r="N100" s="20">
        <v>639</v>
      </c>
      <c r="AE100" s="19" t="s">
        <v>417</v>
      </c>
      <c r="AF100" s="19">
        <v>98</v>
      </c>
    </row>
    <row r="101" spans="13:32" ht="15.75" thickBot="1" x14ac:dyDescent="0.3">
      <c r="M101" s="20" t="s">
        <v>203</v>
      </c>
      <c r="N101" s="20">
        <v>416</v>
      </c>
      <c r="AE101" s="19" t="s">
        <v>476</v>
      </c>
      <c r="AF101" s="19">
        <v>80</v>
      </c>
    </row>
    <row r="102" spans="13:32" ht="15.75" thickBot="1" x14ac:dyDescent="0.3">
      <c r="M102" s="20" t="s">
        <v>204</v>
      </c>
      <c r="N102" s="20">
        <f>65+5</f>
        <v>70</v>
      </c>
      <c r="AE102" s="19" t="s">
        <v>477</v>
      </c>
      <c r="AF102" s="19">
        <v>72</v>
      </c>
    </row>
    <row r="103" spans="13:32" ht="15.75" thickBot="1" x14ac:dyDescent="0.3">
      <c r="M103" s="20" t="s">
        <v>205</v>
      </c>
      <c r="N103" s="20">
        <v>204</v>
      </c>
      <c r="AE103" s="19" t="s">
        <v>478</v>
      </c>
      <c r="AF103" s="19">
        <v>57</v>
      </c>
    </row>
    <row r="104" spans="13:32" ht="15.75" thickBot="1" x14ac:dyDescent="0.3">
      <c r="M104" s="20" t="s">
        <v>206</v>
      </c>
      <c r="N104" s="20">
        <v>865</v>
      </c>
      <c r="AE104" s="19" t="s">
        <v>479</v>
      </c>
      <c r="AF104" s="19">
        <v>31</v>
      </c>
    </row>
    <row r="105" spans="13:32" ht="15.75" thickBot="1" x14ac:dyDescent="0.3">
      <c r="M105" s="20" t="s">
        <v>207</v>
      </c>
      <c r="N105" s="20">
        <v>1067</v>
      </c>
      <c r="AE105" s="19" t="s">
        <v>480</v>
      </c>
      <c r="AF105" s="19">
        <v>62</v>
      </c>
    </row>
    <row r="106" spans="13:32" ht="15.75" thickBot="1" x14ac:dyDescent="0.3">
      <c r="AE106" s="19" t="s">
        <v>481</v>
      </c>
      <c r="AF106" s="19">
        <v>27</v>
      </c>
    </row>
    <row r="107" spans="13:32" ht="15.75" thickBot="1" x14ac:dyDescent="0.3">
      <c r="AE107" s="19" t="s">
        <v>482</v>
      </c>
      <c r="AF107" s="19">
        <v>52</v>
      </c>
    </row>
    <row r="108" spans="13:32" ht="15.75" thickBot="1" x14ac:dyDescent="0.3">
      <c r="AE108" s="19" t="s">
        <v>483</v>
      </c>
      <c r="AF108" s="19">
        <v>37</v>
      </c>
    </row>
    <row r="109" spans="13:32" ht="15.75" thickBot="1" x14ac:dyDescent="0.3">
      <c r="AE109" s="19" t="s">
        <v>484</v>
      </c>
      <c r="AF109" s="19">
        <v>40</v>
      </c>
    </row>
  </sheetData>
  <sortState ref="A1:B100">
    <sortCondition ref="A1:A100"/>
  </sortState>
  <mergeCells count="11">
    <mergeCell ref="Y3:Z3"/>
    <mergeCell ref="AB3:AC3"/>
    <mergeCell ref="AE3:AF3"/>
    <mergeCell ref="V3:W3"/>
    <mergeCell ref="P3:Q3"/>
    <mergeCell ref="A3:B3"/>
    <mergeCell ref="D3:E3"/>
    <mergeCell ref="G3:H3"/>
    <mergeCell ref="J3:K3"/>
    <mergeCell ref="M3:N3"/>
    <mergeCell ref="S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A2" sqref="A2:B107"/>
    </sheetView>
  </sheetViews>
  <sheetFormatPr defaultRowHeight="15" x14ac:dyDescent="0.25"/>
  <cols>
    <col min="1" max="1" width="77.85546875" bestFit="1" customWidth="1"/>
  </cols>
  <sheetData>
    <row r="1" spans="1:6" x14ac:dyDescent="0.25">
      <c r="A1" t="s">
        <v>376</v>
      </c>
      <c r="B1" t="s">
        <v>377</v>
      </c>
      <c r="C1" t="s">
        <v>378</v>
      </c>
      <c r="D1" t="s">
        <v>379</v>
      </c>
      <c r="E1" t="s">
        <v>380</v>
      </c>
      <c r="F1" t="s">
        <v>381</v>
      </c>
    </row>
    <row r="24" spans="5:5" x14ac:dyDescent="0.25">
      <c r="E24">
        <v>9</v>
      </c>
    </row>
    <row r="25" spans="5:5" x14ac:dyDescent="0.25">
      <c r="E25">
        <v>6</v>
      </c>
    </row>
    <row r="26" spans="5:5" x14ac:dyDescent="0.25">
      <c r="E26">
        <v>4</v>
      </c>
    </row>
    <row r="32" spans="5:5" x14ac:dyDescent="0.25">
      <c r="E32">
        <v>4</v>
      </c>
    </row>
    <row r="34" spans="5:5" x14ac:dyDescent="0.25">
      <c r="E34">
        <v>0</v>
      </c>
    </row>
  </sheetData>
  <sortState ref="A1:A42">
    <sortCondition ref="A1:A4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Stock</vt:lpstr>
      <vt:lpstr>Sheet1</vt:lpstr>
      <vt:lpstr>Sheet2</vt:lpstr>
      <vt:lpstr>Stock!Print_Titles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2016-02-01T06:37:25Z</cp:lastPrinted>
  <dcterms:created xsi:type="dcterms:W3CDTF">2015-01-30T05:23:57Z</dcterms:created>
  <dcterms:modified xsi:type="dcterms:W3CDTF">2016-02-01T09:07:34Z</dcterms:modified>
</cp:coreProperties>
</file>